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4175" windowHeight="8115" activeTab="1"/>
  </bookViews>
  <sheets>
    <sheet name="меню 7-11" sheetId="7" r:id="rId1"/>
    <sheet name="меню 12-18" sheetId="8" r:id="rId2"/>
  </sheets>
  <calcPr calcId="125725"/>
</workbook>
</file>

<file path=xl/calcChain.xml><?xml version="1.0" encoding="utf-8"?>
<calcChain xmlns="http://schemas.openxmlformats.org/spreadsheetml/2006/main">
  <c r="E305" i="8"/>
  <c r="F305"/>
  <c r="G305"/>
  <c r="H305"/>
  <c r="I305"/>
  <c r="J305"/>
  <c r="K305"/>
  <c r="L305"/>
  <c r="M305"/>
  <c r="N305"/>
  <c r="D305"/>
  <c r="E301"/>
  <c r="F301"/>
  <c r="G301"/>
  <c r="H301"/>
  <c r="I301"/>
  <c r="J301"/>
  <c r="K301"/>
  <c r="L301"/>
  <c r="M301"/>
  <c r="N301"/>
  <c r="D301"/>
  <c r="E239"/>
  <c r="F239"/>
  <c r="G239"/>
  <c r="H239"/>
  <c r="I239"/>
  <c r="J239"/>
  <c r="K239"/>
  <c r="L239"/>
  <c r="M239"/>
  <c r="N239"/>
  <c r="D239"/>
  <c r="C239"/>
  <c r="E227" l="1"/>
  <c r="F227"/>
  <c r="G227"/>
  <c r="H227"/>
  <c r="I227"/>
  <c r="J227"/>
  <c r="K227"/>
  <c r="L227"/>
  <c r="M227"/>
  <c r="N227"/>
  <c r="D227"/>
  <c r="C227"/>
  <c r="E216" l="1"/>
  <c r="F216"/>
  <c r="G216"/>
  <c r="H216"/>
  <c r="I216"/>
  <c r="J216"/>
  <c r="K216"/>
  <c r="L216"/>
  <c r="M216"/>
  <c r="N216"/>
  <c r="D216"/>
  <c r="C216"/>
  <c r="E180"/>
  <c r="F180"/>
  <c r="G180"/>
  <c r="H180"/>
  <c r="I180"/>
  <c r="J180"/>
  <c r="K180"/>
  <c r="L180"/>
  <c r="M180"/>
  <c r="N180"/>
  <c r="D180"/>
  <c r="C180"/>
  <c r="E207"/>
  <c r="F207"/>
  <c r="G207"/>
  <c r="H207"/>
  <c r="I207"/>
  <c r="J207"/>
  <c r="K207"/>
  <c r="L207"/>
  <c r="M207"/>
  <c r="N207"/>
  <c r="D207"/>
  <c r="E202"/>
  <c r="F202"/>
  <c r="G202"/>
  <c r="H202"/>
  <c r="I202"/>
  <c r="J202"/>
  <c r="K202"/>
  <c r="L202"/>
  <c r="M202"/>
  <c r="N202"/>
  <c r="D202"/>
  <c r="C202"/>
  <c r="E192"/>
  <c r="F192"/>
  <c r="G192"/>
  <c r="H192"/>
  <c r="I192"/>
  <c r="J192"/>
  <c r="K192"/>
  <c r="L192"/>
  <c r="M192"/>
  <c r="N192"/>
  <c r="D192"/>
  <c r="C192"/>
  <c r="D144" l="1"/>
  <c r="E144"/>
  <c r="F144"/>
  <c r="G144"/>
  <c r="H144"/>
  <c r="I144"/>
  <c r="J144"/>
  <c r="K144"/>
  <c r="L144"/>
  <c r="M144"/>
  <c r="N144"/>
  <c r="C144"/>
  <c r="E128"/>
  <c r="F128"/>
  <c r="G128"/>
  <c r="H128"/>
  <c r="I128"/>
  <c r="J128"/>
  <c r="K128"/>
  <c r="L128"/>
  <c r="M128"/>
  <c r="N128"/>
  <c r="D128"/>
  <c r="C128"/>
  <c r="E102"/>
  <c r="F102"/>
  <c r="G102"/>
  <c r="H102"/>
  <c r="I102"/>
  <c r="J102"/>
  <c r="K102"/>
  <c r="L102"/>
  <c r="M102"/>
  <c r="N102"/>
  <c r="D102"/>
  <c r="C102"/>
  <c r="E94"/>
  <c r="F94"/>
  <c r="G94"/>
  <c r="H94"/>
  <c r="I94"/>
  <c r="J94"/>
  <c r="K94"/>
  <c r="L94"/>
  <c r="M94"/>
  <c r="N94"/>
  <c r="D94"/>
  <c r="C94"/>
  <c r="E69"/>
  <c r="F69"/>
  <c r="G69"/>
  <c r="H69"/>
  <c r="I69"/>
  <c r="J69"/>
  <c r="K69"/>
  <c r="L69"/>
  <c r="M69"/>
  <c r="N69"/>
  <c r="D69"/>
  <c r="C69"/>
  <c r="E57"/>
  <c r="F57"/>
  <c r="G57"/>
  <c r="H57"/>
  <c r="I57"/>
  <c r="J57"/>
  <c r="K57"/>
  <c r="L57"/>
  <c r="M57"/>
  <c r="N57"/>
  <c r="D57"/>
  <c r="C57"/>
  <c r="E61"/>
  <c r="F61"/>
  <c r="G61"/>
  <c r="H61"/>
  <c r="I61"/>
  <c r="J61"/>
  <c r="K61"/>
  <c r="L61"/>
  <c r="M61"/>
  <c r="N61"/>
  <c r="D61"/>
  <c r="C61"/>
  <c r="E48"/>
  <c r="F48"/>
  <c r="G48"/>
  <c r="H48"/>
  <c r="I48"/>
  <c r="J48"/>
  <c r="K48"/>
  <c r="L48"/>
  <c r="M48"/>
  <c r="N48"/>
  <c r="D48"/>
  <c r="D28" l="1"/>
  <c r="E28"/>
  <c r="F28"/>
  <c r="G28"/>
  <c r="H28"/>
  <c r="I28"/>
  <c r="J28"/>
  <c r="K28"/>
  <c r="L28"/>
  <c r="M28"/>
  <c r="N28"/>
  <c r="C28"/>
  <c r="E205" i="7"/>
  <c r="F205"/>
  <c r="G205"/>
  <c r="H205"/>
  <c r="I205"/>
  <c r="J205"/>
  <c r="K205"/>
  <c r="L205"/>
  <c r="M205"/>
  <c r="N205"/>
  <c r="D205"/>
  <c r="E195"/>
  <c r="F195"/>
  <c r="G195"/>
  <c r="H195"/>
  <c r="I195"/>
  <c r="J195"/>
  <c r="K195"/>
  <c r="L195"/>
  <c r="M195"/>
  <c r="N195"/>
  <c r="D195"/>
  <c r="C195"/>
  <c r="D290"/>
  <c r="E290"/>
  <c r="F290"/>
  <c r="G290"/>
  <c r="H290"/>
  <c r="I290"/>
  <c r="J290"/>
  <c r="K290"/>
  <c r="L290"/>
  <c r="M290"/>
  <c r="N290"/>
  <c r="C290"/>
  <c r="E310"/>
  <c r="F310"/>
  <c r="G310"/>
  <c r="H310"/>
  <c r="I310"/>
  <c r="J310"/>
  <c r="K310"/>
  <c r="L310"/>
  <c r="M310"/>
  <c r="N310"/>
  <c r="D310"/>
  <c r="E306"/>
  <c r="F306"/>
  <c r="G306"/>
  <c r="H306"/>
  <c r="I306"/>
  <c r="J306"/>
  <c r="K306"/>
  <c r="L306"/>
  <c r="M306"/>
  <c r="N306"/>
  <c r="D306"/>
  <c r="E174"/>
  <c r="F174"/>
  <c r="G174"/>
  <c r="H174"/>
  <c r="I174"/>
  <c r="J174"/>
  <c r="K174"/>
  <c r="L174"/>
  <c r="M174"/>
  <c r="N174"/>
  <c r="D174"/>
  <c r="C174"/>
  <c r="E223"/>
  <c r="F223"/>
  <c r="G223"/>
  <c r="H223"/>
  <c r="I223"/>
  <c r="J223"/>
  <c r="K223"/>
  <c r="L223"/>
  <c r="M223"/>
  <c r="N223"/>
  <c r="D223"/>
  <c r="C223"/>
  <c r="E147"/>
  <c r="F147"/>
  <c r="G147"/>
  <c r="H147"/>
  <c r="I147"/>
  <c r="J147"/>
  <c r="K147"/>
  <c r="L147"/>
  <c r="M147"/>
  <c r="N147"/>
  <c r="D147"/>
  <c r="C147"/>
  <c r="E102"/>
  <c r="F102"/>
  <c r="G102"/>
  <c r="H102"/>
  <c r="I102"/>
  <c r="J102"/>
  <c r="K102"/>
  <c r="L102"/>
  <c r="M102"/>
  <c r="N102"/>
  <c r="D102"/>
  <c r="C102"/>
  <c r="E48"/>
  <c r="F48"/>
  <c r="G48"/>
  <c r="H48"/>
  <c r="I48"/>
  <c r="J48"/>
  <c r="K48"/>
  <c r="L48"/>
  <c r="M48"/>
  <c r="N48"/>
  <c r="D48"/>
  <c r="E35"/>
  <c r="F35"/>
  <c r="G35"/>
  <c r="H35"/>
  <c r="I35"/>
  <c r="J35"/>
  <c r="K35"/>
  <c r="L35"/>
  <c r="M35"/>
  <c r="N35"/>
  <c r="D35"/>
  <c r="E28"/>
  <c r="F28"/>
  <c r="G28"/>
  <c r="H28"/>
  <c r="I28"/>
  <c r="J28"/>
  <c r="K28"/>
  <c r="L28"/>
  <c r="M28"/>
  <c r="N28"/>
  <c r="D28"/>
  <c r="C28"/>
  <c r="E24"/>
  <c r="F24"/>
  <c r="G24"/>
  <c r="H24"/>
  <c r="I24"/>
  <c r="J24"/>
  <c r="K24"/>
  <c r="L24"/>
  <c r="M24"/>
  <c r="N24"/>
  <c r="D24"/>
  <c r="E11"/>
  <c r="F11"/>
  <c r="G11"/>
  <c r="H11"/>
  <c r="I11"/>
  <c r="J11"/>
  <c r="K11"/>
  <c r="L11"/>
  <c r="M11"/>
  <c r="N11"/>
  <c r="D11"/>
  <c r="E68"/>
  <c r="F68"/>
  <c r="G68"/>
  <c r="H68"/>
  <c r="I68"/>
  <c r="J68"/>
  <c r="K68"/>
  <c r="L68"/>
  <c r="M68"/>
  <c r="N68"/>
  <c r="D68"/>
  <c r="C68"/>
  <c r="E94" l="1"/>
  <c r="F94"/>
  <c r="G94"/>
  <c r="H94"/>
  <c r="I94"/>
  <c r="J94"/>
  <c r="K94"/>
  <c r="L94"/>
  <c r="M94"/>
  <c r="N94"/>
  <c r="D94"/>
  <c r="C94"/>
  <c r="D243"/>
  <c r="E243"/>
  <c r="F243"/>
  <c r="G243"/>
  <c r="H243"/>
  <c r="I243"/>
  <c r="J243"/>
  <c r="K243"/>
  <c r="L243"/>
  <c r="M243"/>
  <c r="N243"/>
  <c r="C243"/>
  <c r="E210"/>
  <c r="F210"/>
  <c r="G210"/>
  <c r="H210"/>
  <c r="I210"/>
  <c r="J210"/>
  <c r="K210"/>
  <c r="L210"/>
  <c r="M210"/>
  <c r="N210"/>
  <c r="D210"/>
  <c r="C210"/>
  <c r="E277" l="1"/>
  <c r="F277"/>
  <c r="G277"/>
  <c r="H277"/>
  <c r="I277"/>
  <c r="J277"/>
  <c r="K277"/>
  <c r="L277"/>
  <c r="M277"/>
  <c r="N277"/>
  <c r="D277"/>
  <c r="C277"/>
  <c r="E112" l="1"/>
  <c r="F112"/>
  <c r="G112"/>
  <c r="H112"/>
  <c r="I112"/>
  <c r="J112"/>
  <c r="K112"/>
  <c r="L112"/>
  <c r="M112"/>
  <c r="N112"/>
  <c r="D112"/>
  <c r="C112"/>
  <c r="A298"/>
  <c r="C298"/>
  <c r="D298"/>
  <c r="E298"/>
  <c r="F298"/>
  <c r="G298"/>
  <c r="H298"/>
  <c r="I298"/>
  <c r="J298"/>
  <c r="K298"/>
  <c r="L298"/>
  <c r="M298"/>
  <c r="N298"/>
  <c r="E252"/>
  <c r="F252"/>
  <c r="G252"/>
  <c r="H252"/>
  <c r="I252"/>
  <c r="J252"/>
  <c r="K252"/>
  <c r="L252"/>
  <c r="M252"/>
  <c r="N252"/>
  <c r="D252"/>
  <c r="C252"/>
  <c r="E219"/>
  <c r="F219"/>
  <c r="G219"/>
  <c r="H219"/>
  <c r="I219"/>
  <c r="J219"/>
  <c r="K219"/>
  <c r="L219"/>
  <c r="M219"/>
  <c r="N219"/>
  <c r="D219"/>
  <c r="C219"/>
  <c r="K44" i="8"/>
  <c r="L44"/>
  <c r="M44"/>
  <c r="N44"/>
  <c r="J314"/>
  <c r="G314"/>
  <c r="H314"/>
  <c r="I314"/>
  <c r="K314"/>
  <c r="L314"/>
  <c r="M314"/>
  <c r="N314"/>
  <c r="E314"/>
  <c r="F314"/>
  <c r="D314"/>
  <c r="C314"/>
  <c r="D220"/>
  <c r="E220"/>
  <c r="F220"/>
  <c r="G220"/>
  <c r="H220"/>
  <c r="I220"/>
  <c r="J220"/>
  <c r="K220"/>
  <c r="L220"/>
  <c r="M220"/>
  <c r="N220"/>
  <c r="C220"/>
  <c r="XFC220" l="1"/>
  <c r="E130" i="7" l="1"/>
  <c r="F130"/>
  <c r="G130"/>
  <c r="H130"/>
  <c r="I130"/>
  <c r="J130"/>
  <c r="K130"/>
  <c r="L130"/>
  <c r="M130"/>
  <c r="N130"/>
  <c r="D130"/>
  <c r="M319"/>
  <c r="M296"/>
  <c r="M286"/>
  <c r="M273"/>
  <c r="M263"/>
  <c r="M256"/>
  <c r="M239"/>
  <c r="M230"/>
  <c r="M187"/>
  <c r="M183"/>
  <c r="M170"/>
  <c r="M160"/>
  <c r="M151"/>
  <c r="M137"/>
  <c r="M125"/>
  <c r="M116"/>
  <c r="M90"/>
  <c r="M81"/>
  <c r="M78"/>
  <c r="M61"/>
  <c r="M57"/>
  <c r="M44"/>
  <c r="M15"/>
  <c r="L319"/>
  <c r="L296"/>
  <c r="L286"/>
  <c r="L273"/>
  <c r="L263"/>
  <c r="L256"/>
  <c r="L239"/>
  <c r="L230"/>
  <c r="L187"/>
  <c r="L183"/>
  <c r="L170"/>
  <c r="L160"/>
  <c r="L151"/>
  <c r="L137"/>
  <c r="L125"/>
  <c r="L116"/>
  <c r="L90"/>
  <c r="L81"/>
  <c r="L78"/>
  <c r="L61"/>
  <c r="L57"/>
  <c r="L44"/>
  <c r="L15"/>
  <c r="C160"/>
  <c r="D160"/>
  <c r="E160"/>
  <c r="F160"/>
  <c r="G160"/>
  <c r="H160"/>
  <c r="I160"/>
  <c r="J160"/>
  <c r="K160"/>
  <c r="N160"/>
  <c r="D286" i="8"/>
  <c r="E286"/>
  <c r="F286"/>
  <c r="G286"/>
  <c r="H286"/>
  <c r="I286"/>
  <c r="J286"/>
  <c r="K286"/>
  <c r="L286"/>
  <c r="M286"/>
  <c r="N286"/>
  <c r="C286"/>
  <c r="L269"/>
  <c r="M269"/>
  <c r="N269"/>
  <c r="D259"/>
  <c r="E259"/>
  <c r="F259"/>
  <c r="G259"/>
  <c r="H259"/>
  <c r="I259"/>
  <c r="J259"/>
  <c r="K259"/>
  <c r="L259"/>
  <c r="M259"/>
  <c r="N259"/>
  <c r="C259"/>
  <c r="L36" i="7" l="1"/>
  <c r="M36"/>
  <c r="M297"/>
  <c r="L231"/>
  <c r="M161"/>
  <c r="L138"/>
  <c r="M103"/>
  <c r="L161"/>
  <c r="L297"/>
  <c r="M69"/>
  <c r="L103"/>
  <c r="L196"/>
  <c r="L320"/>
  <c r="M138"/>
  <c r="M231"/>
  <c r="M264"/>
  <c r="L264"/>
  <c r="L69"/>
  <c r="M196"/>
  <c r="M320"/>
  <c r="D157" i="8"/>
  <c r="E157"/>
  <c r="F157"/>
  <c r="G157"/>
  <c r="H157"/>
  <c r="I157"/>
  <c r="J157"/>
  <c r="K157"/>
  <c r="L157"/>
  <c r="M157"/>
  <c r="N157"/>
  <c r="C157"/>
  <c r="L162" i="7" l="1"/>
  <c r="M162"/>
  <c r="M321"/>
  <c r="L321"/>
  <c r="D111" i="8"/>
  <c r="E111"/>
  <c r="F111"/>
  <c r="G111"/>
  <c r="H111"/>
  <c r="I111"/>
  <c r="J111"/>
  <c r="K111"/>
  <c r="L111"/>
  <c r="M111"/>
  <c r="N111"/>
  <c r="C111"/>
  <c r="D81" i="7"/>
  <c r="E81"/>
  <c r="F81"/>
  <c r="G81"/>
  <c r="H81"/>
  <c r="I81"/>
  <c r="J81"/>
  <c r="K81"/>
  <c r="N81"/>
  <c r="C81"/>
  <c r="D81" i="8"/>
  <c r="E81"/>
  <c r="F81"/>
  <c r="G81"/>
  <c r="H81"/>
  <c r="I81"/>
  <c r="J81"/>
  <c r="K81"/>
  <c r="L81"/>
  <c r="M81"/>
  <c r="N81"/>
  <c r="C81"/>
  <c r="D78"/>
  <c r="E78"/>
  <c r="F78"/>
  <c r="G78"/>
  <c r="H78"/>
  <c r="I78"/>
  <c r="J78"/>
  <c r="K78"/>
  <c r="L78"/>
  <c r="M78"/>
  <c r="N78"/>
  <c r="C78"/>
  <c r="M322" i="7" l="1"/>
  <c r="L322"/>
  <c r="C11" i="8"/>
  <c r="C15"/>
  <c r="L292"/>
  <c r="L282"/>
  <c r="L273"/>
  <c r="L252"/>
  <c r="L248"/>
  <c r="L235"/>
  <c r="L184"/>
  <c r="L171"/>
  <c r="L167"/>
  <c r="L148"/>
  <c r="L135"/>
  <c r="L124"/>
  <c r="L115"/>
  <c r="L90"/>
  <c r="L35"/>
  <c r="L24"/>
  <c r="L15"/>
  <c r="L11"/>
  <c r="L315" l="1"/>
  <c r="L158"/>
  <c r="L103"/>
  <c r="L136"/>
  <c r="L260"/>
  <c r="L36"/>
  <c r="L293"/>
  <c r="L70"/>
  <c r="L193"/>
  <c r="L228"/>
  <c r="L159" l="1"/>
  <c r="L316"/>
  <c r="C35" i="7"/>
  <c r="D78"/>
  <c r="E78"/>
  <c r="F78"/>
  <c r="G78"/>
  <c r="H78"/>
  <c r="I78"/>
  <c r="J78"/>
  <c r="K78"/>
  <c r="N78"/>
  <c r="C78"/>
  <c r="D137"/>
  <c r="E137"/>
  <c r="F137"/>
  <c r="G137"/>
  <c r="H137"/>
  <c r="I137"/>
  <c r="J137"/>
  <c r="K137"/>
  <c r="N137"/>
  <c r="C137"/>
  <c r="D263"/>
  <c r="E263"/>
  <c r="F263"/>
  <c r="G263"/>
  <c r="H263"/>
  <c r="I263"/>
  <c r="J263"/>
  <c r="K263"/>
  <c r="N263"/>
  <c r="C263"/>
  <c r="C239"/>
  <c r="E239"/>
  <c r="F239"/>
  <c r="G239"/>
  <c r="H239"/>
  <c r="I239"/>
  <c r="J239"/>
  <c r="K239"/>
  <c r="N239"/>
  <c r="D239"/>
  <c r="E57"/>
  <c r="F57"/>
  <c r="G57"/>
  <c r="H57"/>
  <c r="I57"/>
  <c r="J57"/>
  <c r="K57"/>
  <c r="N57"/>
  <c r="D57"/>
  <c r="C57"/>
  <c r="N256"/>
  <c r="K256"/>
  <c r="J256"/>
  <c r="I256"/>
  <c r="H256"/>
  <c r="G256"/>
  <c r="F256"/>
  <c r="E256"/>
  <c r="D256"/>
  <c r="C256"/>
  <c r="N252" i="8"/>
  <c r="M252"/>
  <c r="K252"/>
  <c r="J252"/>
  <c r="I252"/>
  <c r="H252"/>
  <c r="G252"/>
  <c r="F252"/>
  <c r="E252"/>
  <c r="D252"/>
  <c r="C252"/>
  <c r="L317" l="1"/>
  <c r="G44" i="7"/>
  <c r="C24"/>
  <c r="J44" i="8"/>
  <c r="I44"/>
  <c r="H44"/>
  <c r="G44"/>
  <c r="F44"/>
  <c r="E44"/>
  <c r="D44"/>
  <c r="C44"/>
  <c r="N44" i="7"/>
  <c r="K44"/>
  <c r="J44"/>
  <c r="I44"/>
  <c r="H44"/>
  <c r="F44"/>
  <c r="E44"/>
  <c r="D44"/>
  <c r="C44"/>
  <c r="D296"/>
  <c r="N61"/>
  <c r="K61"/>
  <c r="J61"/>
  <c r="I61"/>
  <c r="H61"/>
  <c r="G61"/>
  <c r="F61"/>
  <c r="E61"/>
  <c r="D61"/>
  <c r="C61"/>
  <c r="N15"/>
  <c r="K15"/>
  <c r="J15"/>
  <c r="I15"/>
  <c r="H15"/>
  <c r="G15"/>
  <c r="F15"/>
  <c r="E15"/>
  <c r="D15"/>
  <c r="C15"/>
  <c r="C273"/>
  <c r="C319"/>
  <c r="C296"/>
  <c r="N286"/>
  <c r="K286"/>
  <c r="J286"/>
  <c r="I286"/>
  <c r="H286"/>
  <c r="G286"/>
  <c r="F286"/>
  <c r="E286"/>
  <c r="D286"/>
  <c r="C286"/>
  <c r="E230"/>
  <c r="C230"/>
  <c r="C269" i="8"/>
  <c r="C273"/>
  <c r="C292"/>
  <c r="N282"/>
  <c r="M282"/>
  <c r="K282"/>
  <c r="J282"/>
  <c r="I282"/>
  <c r="H282"/>
  <c r="G282"/>
  <c r="F282"/>
  <c r="E282"/>
  <c r="D282"/>
  <c r="C282"/>
  <c r="C235"/>
  <c r="N248"/>
  <c r="M248"/>
  <c r="K248"/>
  <c r="J248"/>
  <c r="I248"/>
  <c r="H248"/>
  <c r="G248"/>
  <c r="F248"/>
  <c r="E248"/>
  <c r="D248"/>
  <c r="C248"/>
  <c r="C167"/>
  <c r="C171"/>
  <c r="C184"/>
  <c r="C148"/>
  <c r="G124"/>
  <c r="C135"/>
  <c r="N124"/>
  <c r="M124"/>
  <c r="K124"/>
  <c r="J124"/>
  <c r="I124"/>
  <c r="H124"/>
  <c r="F124"/>
  <c r="E124"/>
  <c r="D124"/>
  <c r="C124"/>
  <c r="C115"/>
  <c r="N90"/>
  <c r="M90"/>
  <c r="K90"/>
  <c r="J90"/>
  <c r="I90"/>
  <c r="H90"/>
  <c r="G90"/>
  <c r="F90"/>
  <c r="E90"/>
  <c r="D90"/>
  <c r="C90"/>
  <c r="C35"/>
  <c r="N24"/>
  <c r="M24"/>
  <c r="K24"/>
  <c r="J24"/>
  <c r="I24"/>
  <c r="H24"/>
  <c r="G24"/>
  <c r="F24"/>
  <c r="E24"/>
  <c r="D24"/>
  <c r="C24"/>
  <c r="N183" i="7"/>
  <c r="K183"/>
  <c r="J183"/>
  <c r="I183"/>
  <c r="H183"/>
  <c r="G183"/>
  <c r="F183"/>
  <c r="E183"/>
  <c r="D183"/>
  <c r="C183"/>
  <c r="C187"/>
  <c r="C170"/>
  <c r="N125"/>
  <c r="C151"/>
  <c r="C130"/>
  <c r="C125"/>
  <c r="C116"/>
  <c r="C90"/>
  <c r="N36" l="1"/>
  <c r="C315" i="8"/>
  <c r="C158"/>
  <c r="C161" i="7"/>
  <c r="M103" i="8"/>
  <c r="C297" i="7"/>
  <c r="C36"/>
  <c r="C69"/>
  <c r="XFB243"/>
  <c r="C320"/>
  <c r="C264"/>
  <c r="C231"/>
  <c r="C138"/>
  <c r="C103"/>
  <c r="C196"/>
  <c r="C293" i="8"/>
  <c r="C260"/>
  <c r="C228"/>
  <c r="C193"/>
  <c r="C136"/>
  <c r="C103"/>
  <c r="C36"/>
  <c r="C70"/>
  <c r="N103"/>
  <c r="K103"/>
  <c r="J103"/>
  <c r="I103"/>
  <c r="H103"/>
  <c r="N273"/>
  <c r="M273"/>
  <c r="K273"/>
  <c r="J273"/>
  <c r="H273"/>
  <c r="I273"/>
  <c r="G273"/>
  <c r="E273"/>
  <c r="F273"/>
  <c r="D273"/>
  <c r="N115"/>
  <c r="K115"/>
  <c r="M115"/>
  <c r="J115"/>
  <c r="H115"/>
  <c r="I115"/>
  <c r="F115"/>
  <c r="G115"/>
  <c r="E115"/>
  <c r="D115"/>
  <c r="G103"/>
  <c r="F103"/>
  <c r="E103"/>
  <c r="D103"/>
  <c r="E116" i="7"/>
  <c r="F116"/>
  <c r="G116"/>
  <c r="H116"/>
  <c r="I116"/>
  <c r="J116"/>
  <c r="K116"/>
  <c r="N116"/>
  <c r="D116"/>
  <c r="E170"/>
  <c r="F170"/>
  <c r="G170"/>
  <c r="H170"/>
  <c r="I170"/>
  <c r="J170"/>
  <c r="K170"/>
  <c r="N170"/>
  <c r="D170"/>
  <c r="E151"/>
  <c r="F151"/>
  <c r="G151"/>
  <c r="H151"/>
  <c r="I151"/>
  <c r="J151"/>
  <c r="K151"/>
  <c r="N151"/>
  <c r="D151"/>
  <c r="C159" i="8" l="1"/>
  <c r="C162" i="7"/>
  <c r="C316" i="8"/>
  <c r="D69" i="7"/>
  <c r="H319"/>
  <c r="I319"/>
  <c r="J319"/>
  <c r="K319"/>
  <c r="N319"/>
  <c r="H296"/>
  <c r="I296"/>
  <c r="J296"/>
  <c r="K296"/>
  <c r="N296"/>
  <c r="H273"/>
  <c r="I273"/>
  <c r="J273"/>
  <c r="K273"/>
  <c r="N273"/>
  <c r="H230"/>
  <c r="I230"/>
  <c r="J230"/>
  <c r="K230"/>
  <c r="N230"/>
  <c r="H187"/>
  <c r="H196" s="1"/>
  <c r="I187"/>
  <c r="I196" s="1"/>
  <c r="J187"/>
  <c r="J196" s="1"/>
  <c r="K187"/>
  <c r="K196" s="1"/>
  <c r="N187"/>
  <c r="N196" s="1"/>
  <c r="H161"/>
  <c r="I161"/>
  <c r="J161"/>
  <c r="K161"/>
  <c r="N161"/>
  <c r="H125"/>
  <c r="I125"/>
  <c r="J125"/>
  <c r="K125"/>
  <c r="H90"/>
  <c r="I90"/>
  <c r="J90"/>
  <c r="K90"/>
  <c r="N90"/>
  <c r="H36"/>
  <c r="I36"/>
  <c r="J36"/>
  <c r="K36"/>
  <c r="H315" i="8"/>
  <c r="M315"/>
  <c r="H292"/>
  <c r="I292"/>
  <c r="J292"/>
  <c r="K292"/>
  <c r="M292"/>
  <c r="N292"/>
  <c r="H269"/>
  <c r="I269"/>
  <c r="J269"/>
  <c r="K269"/>
  <c r="H235"/>
  <c r="I235"/>
  <c r="J235"/>
  <c r="K235"/>
  <c r="M235"/>
  <c r="N235"/>
  <c r="H184"/>
  <c r="I184"/>
  <c r="J184"/>
  <c r="K184"/>
  <c r="M184"/>
  <c r="N184"/>
  <c r="H171"/>
  <c r="I171"/>
  <c r="J171"/>
  <c r="K171"/>
  <c r="M171"/>
  <c r="N171"/>
  <c r="H167"/>
  <c r="I167"/>
  <c r="J167"/>
  <c r="K167"/>
  <c r="M167"/>
  <c r="N167"/>
  <c r="H148"/>
  <c r="I148"/>
  <c r="J148"/>
  <c r="K148"/>
  <c r="M148"/>
  <c r="N148"/>
  <c r="H135"/>
  <c r="H136" s="1"/>
  <c r="I135"/>
  <c r="I136" s="1"/>
  <c r="J135"/>
  <c r="J136" s="1"/>
  <c r="K135"/>
  <c r="K136" s="1"/>
  <c r="M135"/>
  <c r="M136" s="1"/>
  <c r="N135"/>
  <c r="N136" s="1"/>
  <c r="H35"/>
  <c r="I35"/>
  <c r="J35"/>
  <c r="K35"/>
  <c r="M35"/>
  <c r="N35"/>
  <c r="H15"/>
  <c r="I15"/>
  <c r="J15"/>
  <c r="K15"/>
  <c r="M15"/>
  <c r="N15"/>
  <c r="H11"/>
  <c r="I11"/>
  <c r="J11"/>
  <c r="K11"/>
  <c r="M11"/>
  <c r="N11"/>
  <c r="G315"/>
  <c r="E292"/>
  <c r="F292"/>
  <c r="G292"/>
  <c r="D292"/>
  <c r="E269"/>
  <c r="F269"/>
  <c r="G269"/>
  <c r="D269"/>
  <c r="E235"/>
  <c r="F235"/>
  <c r="G235"/>
  <c r="D235"/>
  <c r="G184"/>
  <c r="F184"/>
  <c r="E184"/>
  <c r="D184"/>
  <c r="E171"/>
  <c r="F171"/>
  <c r="G171"/>
  <c r="D171"/>
  <c r="E167"/>
  <c r="F167"/>
  <c r="G167"/>
  <c r="D167"/>
  <c r="E148"/>
  <c r="F148"/>
  <c r="G148"/>
  <c r="D148"/>
  <c r="E135"/>
  <c r="E136" s="1"/>
  <c r="F135"/>
  <c r="F136" s="1"/>
  <c r="G135"/>
  <c r="G136" s="1"/>
  <c r="D135"/>
  <c r="E35"/>
  <c r="F35"/>
  <c r="G35"/>
  <c r="D35"/>
  <c r="E15"/>
  <c r="F15"/>
  <c r="G15"/>
  <c r="D15"/>
  <c r="E11"/>
  <c r="F11"/>
  <c r="G11"/>
  <c r="D11"/>
  <c r="E319" i="7"/>
  <c r="F319"/>
  <c r="G319"/>
  <c r="D319"/>
  <c r="E296"/>
  <c r="F296"/>
  <c r="G296"/>
  <c r="E273"/>
  <c r="F273"/>
  <c r="G273"/>
  <c r="D273"/>
  <c r="D297" s="1"/>
  <c r="F230"/>
  <c r="G230"/>
  <c r="D230"/>
  <c r="E187"/>
  <c r="E196" s="1"/>
  <c r="F187"/>
  <c r="F196" s="1"/>
  <c r="G187"/>
  <c r="G196" s="1"/>
  <c r="D187"/>
  <c r="E161"/>
  <c r="F161"/>
  <c r="G161"/>
  <c r="D161"/>
  <c r="E125"/>
  <c r="F125"/>
  <c r="G125"/>
  <c r="D125"/>
  <c r="E90"/>
  <c r="F90"/>
  <c r="G90"/>
  <c r="D90"/>
  <c r="E69"/>
  <c r="E36"/>
  <c r="F36"/>
  <c r="G36"/>
  <c r="N315" i="8" l="1"/>
  <c r="I315"/>
  <c r="E315"/>
  <c r="F315"/>
  <c r="K315"/>
  <c r="D315"/>
  <c r="J315"/>
  <c r="J158"/>
  <c r="K158"/>
  <c r="F158"/>
  <c r="E158"/>
  <c r="D158"/>
  <c r="N158"/>
  <c r="I158"/>
  <c r="G158"/>
  <c r="M158"/>
  <c r="H158"/>
  <c r="I297" i="7"/>
  <c r="J297"/>
  <c r="K297"/>
  <c r="E297"/>
  <c r="N297"/>
  <c r="F297"/>
  <c r="G297"/>
  <c r="H297"/>
  <c r="D231"/>
  <c r="G103"/>
  <c r="C317" i="8"/>
  <c r="E231" i="7"/>
  <c r="N69"/>
  <c r="J69"/>
  <c r="F69"/>
  <c r="K69"/>
  <c r="G69"/>
  <c r="H69"/>
  <c r="I69"/>
  <c r="D36"/>
  <c r="F320"/>
  <c r="I320"/>
  <c r="N320"/>
  <c r="J320"/>
  <c r="G320"/>
  <c r="D320"/>
  <c r="K320"/>
  <c r="E320"/>
  <c r="H320"/>
  <c r="G231"/>
  <c r="F231"/>
  <c r="K231"/>
  <c r="N231"/>
  <c r="J231"/>
  <c r="E264"/>
  <c r="H264"/>
  <c r="D196"/>
  <c r="D264"/>
  <c r="K264"/>
  <c r="D138"/>
  <c r="F264"/>
  <c r="H231"/>
  <c r="I264"/>
  <c r="D103"/>
  <c r="G264"/>
  <c r="I231"/>
  <c r="N264"/>
  <c r="J264"/>
  <c r="E293" i="8"/>
  <c r="M293"/>
  <c r="F293"/>
  <c r="N293"/>
  <c r="J293"/>
  <c r="G293"/>
  <c r="K293"/>
  <c r="D293"/>
  <c r="H293"/>
  <c r="I293"/>
  <c r="D136"/>
  <c r="E260"/>
  <c r="F228"/>
  <c r="F260"/>
  <c r="N260"/>
  <c r="J260"/>
  <c r="K260"/>
  <c r="G260"/>
  <c r="D260"/>
  <c r="M260"/>
  <c r="H260"/>
  <c r="I260"/>
  <c r="G193"/>
  <c r="D193"/>
  <c r="G228"/>
  <c r="I193"/>
  <c r="N228"/>
  <c r="J228"/>
  <c r="D228"/>
  <c r="N193"/>
  <c r="J193"/>
  <c r="K228"/>
  <c r="F193"/>
  <c r="E228"/>
  <c r="K193"/>
  <c r="M228"/>
  <c r="H228"/>
  <c r="E193"/>
  <c r="M193"/>
  <c r="H193"/>
  <c r="I228"/>
  <c r="E36"/>
  <c r="F36"/>
  <c r="J36"/>
  <c r="G36"/>
  <c r="K36"/>
  <c r="M36"/>
  <c r="D36"/>
  <c r="H36"/>
  <c r="I36"/>
  <c r="I70"/>
  <c r="N36"/>
  <c r="K103" i="7"/>
  <c r="F138"/>
  <c r="E138"/>
  <c r="N103"/>
  <c r="J103"/>
  <c r="H138"/>
  <c r="G138"/>
  <c r="N138"/>
  <c r="J138"/>
  <c r="I138"/>
  <c r="K138"/>
  <c r="H103"/>
  <c r="F103"/>
  <c r="I103"/>
  <c r="E103"/>
  <c r="E162" s="1"/>
  <c r="K70" i="8"/>
  <c r="N70"/>
  <c r="M70"/>
  <c r="J70"/>
  <c r="H70"/>
  <c r="D70"/>
  <c r="F70"/>
  <c r="G70"/>
  <c r="E70"/>
  <c r="I162" i="7" l="1"/>
  <c r="G162"/>
  <c r="N162"/>
  <c r="F162"/>
  <c r="J162"/>
  <c r="K162"/>
  <c r="H162"/>
  <c r="F159" i="8"/>
  <c r="H159"/>
  <c r="M159"/>
  <c r="K159"/>
  <c r="J159"/>
  <c r="E159"/>
  <c r="G159"/>
  <c r="N159"/>
  <c r="D159"/>
  <c r="I159"/>
  <c r="D321" i="7"/>
  <c r="D162"/>
  <c r="I316" i="8"/>
  <c r="E316"/>
  <c r="M316"/>
  <c r="G316"/>
  <c r="N316"/>
  <c r="H316"/>
  <c r="J316"/>
  <c r="F316"/>
  <c r="D316"/>
  <c r="K316"/>
  <c r="H321" i="7"/>
  <c r="J321"/>
  <c r="F321"/>
  <c r="E321"/>
  <c r="I321"/>
  <c r="K321"/>
  <c r="N321"/>
  <c r="G321"/>
  <c r="F317" i="8" l="1"/>
  <c r="N317"/>
  <c r="J317"/>
  <c r="D317"/>
  <c r="E317"/>
  <c r="M317"/>
  <c r="K317"/>
  <c r="H317"/>
  <c r="G317"/>
  <c r="I317"/>
  <c r="E322" i="7"/>
  <c r="K322"/>
  <c r="G322"/>
  <c r="F322"/>
  <c r="D322"/>
  <c r="J322"/>
  <c r="I322"/>
  <c r="N322"/>
  <c r="H322"/>
</calcChain>
</file>

<file path=xl/sharedStrings.xml><?xml version="1.0" encoding="utf-8"?>
<sst xmlns="http://schemas.openxmlformats.org/spreadsheetml/2006/main" count="671" uniqueCount="152">
  <si>
    <t>Б</t>
  </si>
  <si>
    <t>Ж</t>
  </si>
  <si>
    <t>У</t>
  </si>
  <si>
    <t>завтрак</t>
  </si>
  <si>
    <t>2 завтрак</t>
  </si>
  <si>
    <t>обед</t>
  </si>
  <si>
    <t>полдник</t>
  </si>
  <si>
    <t>ужин</t>
  </si>
  <si>
    <t>итого за день</t>
  </si>
  <si>
    <t>итого за 10 дней</t>
  </si>
  <si>
    <t>200/5</t>
  </si>
  <si>
    <t>№ рец.</t>
  </si>
  <si>
    <t>Прием пищи, наименование  блюда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</si>
  <si>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</si>
  <si>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</si>
  <si>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</si>
  <si>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</si>
  <si>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</si>
  <si>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В1</t>
  </si>
  <si>
    <t>С</t>
  </si>
  <si>
    <t>А</t>
  </si>
  <si>
    <t>Са</t>
  </si>
  <si>
    <t>Р</t>
  </si>
  <si>
    <t>Mg</t>
  </si>
  <si>
    <t>Fe</t>
  </si>
  <si>
    <t>День: Понедельник</t>
  </si>
  <si>
    <t>вторник</t>
  </si>
  <si>
    <t>среда</t>
  </si>
  <si>
    <t>четверг</t>
  </si>
  <si>
    <t>пятница</t>
  </si>
  <si>
    <t>День: понедельник</t>
  </si>
  <si>
    <t>итого за неделю</t>
  </si>
  <si>
    <t>Спагетти отварные с маслом</t>
  </si>
  <si>
    <t>Компот из сухофруктов</t>
  </si>
  <si>
    <t>Хлеб ржаной</t>
  </si>
  <si>
    <t>Хлеб пшеничный</t>
  </si>
  <si>
    <t>Сыр порциями</t>
  </si>
  <si>
    <t>Суп гороховый с мясом</t>
  </si>
  <si>
    <t>Борщ с мясом и сметаной</t>
  </si>
  <si>
    <t>Маринад из моркови</t>
  </si>
  <si>
    <t>Какао с молоком</t>
  </si>
  <si>
    <t>Кофе на молоке</t>
  </si>
  <si>
    <t>Макароны отварные с маслом</t>
  </si>
  <si>
    <t>Рассольник с мясом и сметаной</t>
  </si>
  <si>
    <t>Итого за прием пищи:</t>
  </si>
  <si>
    <t>Пирожок печеный с капустой</t>
  </si>
  <si>
    <t>Чай с сахаром</t>
  </si>
  <si>
    <t>Каша гречневая рассыпчатая с маслом</t>
  </si>
  <si>
    <t>Яйцо отварное</t>
  </si>
  <si>
    <t>Фрукт (груша)</t>
  </si>
  <si>
    <t>Чай с молоком</t>
  </si>
  <si>
    <t>Итого за неделю</t>
  </si>
  <si>
    <t>Итого за день:</t>
  </si>
  <si>
    <t>Омлет с сыром</t>
  </si>
  <si>
    <t>Сосиска отварная</t>
  </si>
  <si>
    <t>Каша пшенная молочная с маслом</t>
  </si>
  <si>
    <t>Масло сливочное порциями</t>
  </si>
  <si>
    <t>Каша рисовая молочная с маслом</t>
  </si>
  <si>
    <t>Сок разливной (персиковый)</t>
  </si>
  <si>
    <t>Сок разливной (яблоко зеленое)</t>
  </si>
  <si>
    <t>Сок разливной (ананасовый)</t>
  </si>
  <si>
    <t>Мандарин свежий</t>
  </si>
  <si>
    <t>Запеканка из творога с соусом шоколадным</t>
  </si>
  <si>
    <t>Рагу овощное с маслом</t>
  </si>
  <si>
    <t>Кофейный напиток с молоком</t>
  </si>
  <si>
    <t>Горячий шоколад</t>
  </si>
  <si>
    <t>Кефир</t>
  </si>
  <si>
    <t>Мясо тушенное с картофелем</t>
  </si>
  <si>
    <t>Кондитерское изделие (печенье овсянное)</t>
  </si>
  <si>
    <t>Горячий бутербод на батоне (колбаса, сыр)</t>
  </si>
  <si>
    <t>Суп молочный с макаронными изд.</t>
  </si>
  <si>
    <t>Картофель отварной с маслом и зеленью</t>
  </si>
  <si>
    <t>Каша кукурузная молочная с маслом</t>
  </si>
  <si>
    <t>Сырники из творога со сгущенным молоком</t>
  </si>
  <si>
    <t>Каша овсянная молочная с маслом</t>
  </si>
  <si>
    <t>20/20/15</t>
  </si>
  <si>
    <t>Закуска "сельдь с/с с луком и маслом"</t>
  </si>
  <si>
    <t>80/15/5</t>
  </si>
  <si>
    <t>Оладьи с творогом</t>
  </si>
  <si>
    <t>Запеканка из творога со сгущеным молоком</t>
  </si>
  <si>
    <t>Запеканка творожная «Зебра» со сгущенным молоком</t>
  </si>
  <si>
    <t>Каша овсяная молочная с маслом</t>
  </si>
  <si>
    <t>омлет натуральный</t>
  </si>
  <si>
    <t>Капуста тушенная</t>
  </si>
  <si>
    <t>Ряженка</t>
  </si>
  <si>
    <t>Неделя: третья</t>
  </si>
  <si>
    <t>Неделя: четвертая</t>
  </si>
  <si>
    <t>Сок фруктовый (ананасовый)</t>
  </si>
  <si>
    <t>45/10/5</t>
  </si>
  <si>
    <t>Запеканка из говяжей печени со сметанным соусом</t>
  </si>
  <si>
    <t>зефир ванильный</t>
  </si>
  <si>
    <t>Печень тушеная в сметанном соусе</t>
  </si>
  <si>
    <t>Запеканка из творога с шоколадным соусом</t>
  </si>
  <si>
    <t>Запеканка из творога со сгущенным молоком</t>
  </si>
  <si>
    <t>Рис отварной с маслом</t>
  </si>
  <si>
    <t>476а</t>
  </si>
  <si>
    <t>пирожок печеный с яблоком</t>
  </si>
  <si>
    <t>Фрукты в ассортименте (мандарин)</t>
  </si>
  <si>
    <t>Горошек консервированный</t>
  </si>
  <si>
    <t xml:space="preserve">Картофельное пюре с маслом </t>
  </si>
  <si>
    <t>Гуляш (говядина)</t>
  </si>
  <si>
    <t>Кисель плодово – ягодный витаминизированный (клюквенный)</t>
  </si>
  <si>
    <t>Суп овощной с мясом и сметаной</t>
  </si>
  <si>
    <t xml:space="preserve"> Каша перловая  рассыпчатая с маслом</t>
  </si>
  <si>
    <t>Суп куриный с рисом и томатом</t>
  </si>
  <si>
    <t xml:space="preserve"> Компот из  сухофруктов</t>
  </si>
  <si>
    <t>Икра кабачковая</t>
  </si>
  <si>
    <t>Сок разливной (яблочный)</t>
  </si>
  <si>
    <t>Рыба запеченная под сырно - овощной шапкой</t>
  </si>
  <si>
    <t>Сок фруктовый (виноград)</t>
  </si>
  <si>
    <t>Каша манная молочная с маслом</t>
  </si>
  <si>
    <t>Примерное 20-дневное меню зима для детей возрастом с 7 до 11 лет, обучающихся в общеобразовательных учреждениях</t>
  </si>
  <si>
    <t>Примерное 20-дневное меню зима для детей возрастом с 12 до 18 лет, обучающихся в общеобразовательных учреждениях</t>
  </si>
  <si>
    <t>Кисель плодово – ягодный витаминизированный (черносмородиновый)</t>
  </si>
  <si>
    <t>Филе птицы тушеное в томатном соусе</t>
  </si>
  <si>
    <t>Фрукты в асортименте (яблоко)</t>
  </si>
  <si>
    <t>Икра овощная(кабачковая)</t>
  </si>
  <si>
    <t>Щи с мясом и сметаной</t>
  </si>
  <si>
    <t>Рыба  запеченная    с помидорами и сыром (минтай)</t>
  </si>
  <si>
    <t>Суп картофельный с макаронными изделиями</t>
  </si>
  <si>
    <t>Мясная корзинка с сыром</t>
  </si>
  <si>
    <t>Биточек из птицы с сыром</t>
  </si>
  <si>
    <t xml:space="preserve">Картофель запеченный </t>
  </si>
  <si>
    <t xml:space="preserve">Чай с сахаром </t>
  </si>
  <si>
    <t>Фрукты в ассортименте (яблоко)</t>
  </si>
  <si>
    <t>Филе птицы тушеное с овощами (филе птицы, лук, морковь, томатная паста, сметана)</t>
  </si>
  <si>
    <t>Суп картофельный с мясом</t>
  </si>
  <si>
    <t>Компот из смеси фруктов и ягод (из смеси фруктов: яблоко, клубника, вишня, слива)</t>
  </si>
  <si>
    <t>Фрикадельки куриные с томатным соусом</t>
  </si>
  <si>
    <t>Сок фруктовый (персиковый)</t>
  </si>
  <si>
    <t>Икра свекольная</t>
  </si>
  <si>
    <t>Суп томатный с курицей, фасолью и овощами</t>
  </si>
  <si>
    <t>Мясо тушеное (говядина)</t>
  </si>
  <si>
    <t>Котлета мясная (говядина,  курица)</t>
  </si>
  <si>
    <t>Горячий бутерброд на батоне  (батон, сыр)</t>
  </si>
  <si>
    <t>Рыба тушеная с овощами</t>
  </si>
  <si>
    <t xml:space="preserve">Картофель запеченный с зеленью. </t>
  </si>
  <si>
    <t xml:space="preserve">Зраза мясная </t>
  </si>
  <si>
    <t>Вафли сливочные</t>
  </si>
  <si>
    <t>Гуляш</t>
  </si>
  <si>
    <t>Сложный гарнир  (картофель запеченный, капуста тушеная)</t>
  </si>
  <si>
    <t>Икра  овощная (баклажанная)</t>
  </si>
  <si>
    <t>Рыба  запеченная с помидорами и сыром</t>
  </si>
  <si>
    <t xml:space="preserve">Биточек из птицы с сыром </t>
  </si>
  <si>
    <t>Суп картофельный с  с мясом</t>
  </si>
  <si>
    <t xml:space="preserve">Гуляш </t>
  </si>
  <si>
    <t>Фрикадельки куриные с томатным  соусом</t>
  </si>
  <si>
    <t>Суп томатный  с курицей, фасолью и овощами</t>
  </si>
  <si>
    <t xml:space="preserve"> Мясо тушеное(говядина)</t>
  </si>
  <si>
    <t>Рис отварной  с маслом</t>
  </si>
  <si>
    <t xml:space="preserve">Картофель запеченный с  зеленью </t>
  </si>
  <si>
    <t>Котлета мясная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</si>
</sst>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;[Red]0.00"/>
  </numFmts>
  <fonts count="21">
    <font>
      <sz val="10"/>
      <color theme="1"/>
      <name val="Arial Cyr"/>
      <family val="2"/>
      <charset val="204"/>
    </font>
    <font>
      <sz val="9"/>
      <color theme="1"/>
      <name val="Arial Cyr"/>
      <family val="2"/>
      <charset val="204"/>
    </font>
    <font>
      <b/>
      <sz val="10"/>
      <color theme="1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i/>
      <sz val="10"/>
      <color theme="1"/>
      <name val="Arial Cyr"/>
      <charset val="204"/>
    </font>
    <font>
      <b/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1">
    <xf numFmtId="0" fontId="0" fillId="0" borderId="0" xfId="0"/>
    <xf numFmtId="0" fontId="0" fillId="0" borderId="0" xfId="0" applyAlignment="1">
      <alignment vertical="top"/>
    </xf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0" fillId="2" borderId="0" xfId="0" applyFont="1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0" fillId="0" borderId="0" xfId="0" applyFill="1"/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 applyFill="1"/>
    <xf numFmtId="2" fontId="0" fillId="0" borderId="0" xfId="0" applyNumberFormat="1" applyFill="1"/>
    <xf numFmtId="0" fontId="0" fillId="0" borderId="0" xfId="0" applyFill="1" applyAlignment="1">
      <alignment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shrinkToFit="1"/>
    </xf>
    <xf numFmtId="2" fontId="9" fillId="0" borderId="1" xfId="0" applyNumberFormat="1" applyFont="1" applyFill="1" applyBorder="1" applyAlignment="1">
      <alignment horizontal="center" vertical="center" shrinkToFit="1"/>
    </xf>
    <xf numFmtId="164" fontId="9" fillId="0" borderId="1" xfId="0" applyNumberFormat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8" fillId="0" borderId="0" xfId="0" applyFont="1" applyFill="1"/>
    <xf numFmtId="0" fontId="0" fillId="0" borderId="0" xfId="0" applyFont="1"/>
    <xf numFmtId="1" fontId="19" fillId="2" borderId="1" xfId="0" applyNumberFormat="1" applyFont="1" applyFill="1" applyBorder="1" applyAlignment="1">
      <alignment horizontal="center" vertical="center" shrinkToFit="1"/>
    </xf>
    <xf numFmtId="2" fontId="19" fillId="2" borderId="1" xfId="0" applyNumberFormat="1" applyFont="1" applyFill="1" applyBorder="1" applyAlignment="1">
      <alignment horizontal="center" vertical="center" shrinkToFit="1"/>
    </xf>
    <xf numFmtId="1" fontId="11" fillId="3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shrinkToFit="1"/>
    </xf>
    <xf numFmtId="2" fontId="9" fillId="2" borderId="1" xfId="0" applyNumberFormat="1" applyFont="1" applyFill="1" applyBorder="1" applyAlignment="1">
      <alignment horizontal="center" vertical="center" shrinkToFit="1"/>
    </xf>
    <xf numFmtId="164" fontId="11" fillId="3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shrinkToFit="1"/>
    </xf>
    <xf numFmtId="1" fontId="8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8" fillId="4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shrinkToFit="1"/>
    </xf>
    <xf numFmtId="2" fontId="10" fillId="2" borderId="1" xfId="0" applyNumberFormat="1" applyFont="1" applyFill="1" applyBorder="1" applyAlignment="1">
      <alignment horizontal="center" vertical="center" shrinkToFit="1"/>
    </xf>
    <xf numFmtId="1" fontId="10" fillId="2" borderId="1" xfId="0" applyNumberFormat="1" applyFont="1" applyFill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1" fontId="10" fillId="0" borderId="1" xfId="0" applyNumberFormat="1" applyFont="1" applyFill="1" applyBorder="1" applyAlignment="1">
      <alignment horizontal="center" vertical="center" shrinkToFit="1"/>
    </xf>
    <xf numFmtId="0" fontId="20" fillId="0" borderId="1" xfId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/>
    </xf>
    <xf numFmtId="0" fontId="10" fillId="5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FB329"/>
  <sheetViews>
    <sheetView topLeftCell="A282" zoomScaleNormal="100" workbookViewId="0">
      <selection activeCell="A308" sqref="A308:XFD309"/>
    </sheetView>
  </sheetViews>
  <sheetFormatPr defaultRowHeight="12.75"/>
  <cols>
    <col min="1" max="1" width="6.42578125" style="24" customWidth="1"/>
    <col min="2" max="2" width="39" style="24" customWidth="1"/>
    <col min="3" max="3" width="7.85546875" style="24" customWidth="1"/>
    <col min="4" max="4" width="7.5703125" style="24" customWidth="1"/>
    <col min="5" max="5" width="8.85546875" style="24" customWidth="1"/>
    <col min="6" max="6" width="7.7109375" style="24" customWidth="1"/>
    <col min="7" max="7" width="9.5703125" style="24" customWidth="1"/>
    <col min="8" max="8" width="7" style="24" customWidth="1"/>
    <col min="9" max="9" width="7.85546875" style="24" customWidth="1"/>
    <col min="10" max="10" width="6.5703125" style="24" customWidth="1"/>
    <col min="11" max="11" width="7.140625" style="24" customWidth="1"/>
    <col min="12" max="12" width="8.85546875" style="24" customWidth="1"/>
    <col min="13" max="13" width="7.42578125" style="24" customWidth="1"/>
    <col min="14" max="14" width="7.7109375" style="24" customWidth="1"/>
  </cols>
  <sheetData>
    <row r="1" spans="1:23">
      <c r="A1" s="114" t="s">
        <v>111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23">
      <c r="A2" s="115" t="s">
        <v>11</v>
      </c>
      <c r="B2" s="116" t="s">
        <v>12</v>
      </c>
      <c r="C2" s="118" t="s">
        <v>13</v>
      </c>
      <c r="D2" s="115" t="s">
        <v>14</v>
      </c>
      <c r="E2" s="115"/>
      <c r="F2" s="115"/>
      <c r="G2" s="118" t="s">
        <v>15</v>
      </c>
      <c r="H2" s="115" t="s">
        <v>16</v>
      </c>
      <c r="I2" s="115"/>
      <c r="J2" s="115"/>
      <c r="K2" s="115" t="s">
        <v>17</v>
      </c>
      <c r="L2" s="115"/>
      <c r="M2" s="115"/>
      <c r="N2" s="115"/>
    </row>
    <row r="3" spans="1:23" ht="40.5" customHeight="1">
      <c r="A3" s="115"/>
      <c r="B3" s="117"/>
      <c r="C3" s="115"/>
      <c r="D3" s="70" t="s">
        <v>0</v>
      </c>
      <c r="E3" s="70" t="s">
        <v>1</v>
      </c>
      <c r="F3" s="70" t="s">
        <v>2</v>
      </c>
      <c r="G3" s="115"/>
      <c r="H3" s="70" t="s">
        <v>18</v>
      </c>
      <c r="I3" s="70" t="s">
        <v>19</v>
      </c>
      <c r="J3" s="70" t="s">
        <v>20</v>
      </c>
      <c r="K3" s="70" t="s">
        <v>21</v>
      </c>
      <c r="L3" s="70" t="s">
        <v>22</v>
      </c>
      <c r="M3" s="70" t="s">
        <v>23</v>
      </c>
      <c r="N3" s="70" t="s">
        <v>24</v>
      </c>
      <c r="O3" s="9"/>
      <c r="P3" s="9"/>
      <c r="Q3" s="9"/>
      <c r="R3" s="9"/>
      <c r="S3" s="9"/>
      <c r="T3" s="9"/>
      <c r="U3" s="9"/>
      <c r="V3" s="9"/>
      <c r="W3" s="9"/>
    </row>
    <row r="4" spans="1:23" hidden="1">
      <c r="A4" s="26"/>
      <c r="B4" s="4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9"/>
      <c r="P4" s="9"/>
      <c r="Q4" s="9"/>
      <c r="R4" s="9"/>
      <c r="S4" s="9"/>
      <c r="T4" s="9"/>
      <c r="U4" s="9"/>
      <c r="V4" s="9"/>
      <c r="W4" s="9"/>
    </row>
    <row r="5" spans="1:23">
      <c r="A5" s="26"/>
      <c r="B5" s="36" t="s">
        <v>85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9"/>
      <c r="P5" s="9"/>
      <c r="Q5" s="9"/>
      <c r="R5" s="9"/>
      <c r="S5" s="9"/>
      <c r="T5" s="9"/>
      <c r="U5" s="9"/>
      <c r="V5" s="9"/>
      <c r="W5" s="9"/>
    </row>
    <row r="6" spans="1:23">
      <c r="A6" s="26"/>
      <c r="B6" s="36" t="s">
        <v>25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9"/>
      <c r="P6" s="9"/>
      <c r="Q6" s="9"/>
      <c r="R6" s="9"/>
      <c r="S6" s="9"/>
      <c r="T6" s="9"/>
      <c r="U6" s="9"/>
      <c r="V6" s="9"/>
    </row>
    <row r="7" spans="1:23">
      <c r="A7" s="26"/>
      <c r="B7" s="3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9"/>
      <c r="P7" s="9"/>
      <c r="Q7" s="9"/>
      <c r="R7" s="9"/>
      <c r="S7" s="9"/>
      <c r="T7" s="9"/>
      <c r="U7" s="9"/>
      <c r="V7" s="9"/>
    </row>
    <row r="8" spans="1:23">
      <c r="A8" s="28">
        <v>59</v>
      </c>
      <c r="B8" s="61" t="s">
        <v>81</v>
      </c>
      <c r="C8" s="28" t="s">
        <v>10</v>
      </c>
      <c r="D8" s="28">
        <v>7.79</v>
      </c>
      <c r="E8" s="28">
        <v>11.89</v>
      </c>
      <c r="F8" s="28">
        <v>26.65</v>
      </c>
      <c r="G8" s="28">
        <v>244.56</v>
      </c>
      <c r="H8" s="28">
        <v>0.22</v>
      </c>
      <c r="I8" s="28">
        <v>0</v>
      </c>
      <c r="J8" s="28">
        <v>0.02</v>
      </c>
      <c r="K8" s="26">
        <v>47.76</v>
      </c>
      <c r="L8" s="26">
        <v>176.54</v>
      </c>
      <c r="M8" s="26">
        <v>57.95</v>
      </c>
      <c r="N8" s="26">
        <v>1.98</v>
      </c>
      <c r="O8" s="9"/>
      <c r="P8" s="9"/>
      <c r="Q8" s="9"/>
      <c r="R8" s="9"/>
      <c r="S8" s="9"/>
      <c r="T8" s="9"/>
      <c r="U8" s="9"/>
      <c r="V8" s="9"/>
      <c r="W8" s="9"/>
    </row>
    <row r="9" spans="1:23">
      <c r="A9" s="32">
        <v>115</v>
      </c>
      <c r="B9" s="37" t="s">
        <v>40</v>
      </c>
      <c r="C9" s="32">
        <v>200</v>
      </c>
      <c r="D9" s="34">
        <v>6.4</v>
      </c>
      <c r="E9" s="34">
        <v>5.2</v>
      </c>
      <c r="F9" s="32">
        <v>21</v>
      </c>
      <c r="G9" s="34">
        <v>156.6</v>
      </c>
      <c r="H9" s="33">
        <v>0.04</v>
      </c>
      <c r="I9" s="34">
        <v>1.3</v>
      </c>
      <c r="J9" s="33">
        <v>0.02</v>
      </c>
      <c r="K9" s="33">
        <v>127.74</v>
      </c>
      <c r="L9" s="34">
        <v>116.2</v>
      </c>
      <c r="M9" s="33">
        <v>21.64</v>
      </c>
      <c r="N9" s="33">
        <v>0.74</v>
      </c>
      <c r="O9" s="9"/>
      <c r="P9" s="9"/>
      <c r="Q9" s="9"/>
      <c r="R9" s="9"/>
      <c r="S9" s="9"/>
      <c r="T9" s="9"/>
      <c r="U9" s="9"/>
      <c r="V9" s="9"/>
    </row>
    <row r="10" spans="1:23">
      <c r="A10" s="26">
        <v>119</v>
      </c>
      <c r="B10" s="47" t="s">
        <v>35</v>
      </c>
      <c r="C10" s="26">
        <v>50</v>
      </c>
      <c r="D10" s="26">
        <v>3.8</v>
      </c>
      <c r="E10" s="26">
        <v>0.4</v>
      </c>
      <c r="F10" s="26">
        <v>24.6</v>
      </c>
      <c r="G10" s="26">
        <v>117.5</v>
      </c>
      <c r="H10" s="28">
        <v>0.06</v>
      </c>
      <c r="I10" s="28">
        <v>0</v>
      </c>
      <c r="J10" s="28">
        <v>0</v>
      </c>
      <c r="K10" s="26">
        <v>10</v>
      </c>
      <c r="L10" s="26">
        <v>33</v>
      </c>
      <c r="M10" s="26">
        <v>7</v>
      </c>
      <c r="N10" s="26">
        <v>0.6</v>
      </c>
      <c r="O10" s="9"/>
      <c r="P10" s="9"/>
      <c r="Q10" s="9"/>
      <c r="R10" s="9"/>
      <c r="S10" s="9"/>
      <c r="T10" s="9"/>
      <c r="U10" s="9"/>
      <c r="V10" s="9"/>
      <c r="W10" s="9"/>
    </row>
    <row r="11" spans="1:23" s="5" customFormat="1">
      <c r="A11" s="39"/>
      <c r="B11" s="38" t="s">
        <v>44</v>
      </c>
      <c r="C11" s="39">
        <v>455</v>
      </c>
      <c r="D11" s="39">
        <f>SUM(D8:D10)</f>
        <v>17.990000000000002</v>
      </c>
      <c r="E11" s="39">
        <f t="shared" ref="E11:N11" si="0">SUM(E8:E10)</f>
        <v>17.489999999999998</v>
      </c>
      <c r="F11" s="39">
        <f t="shared" si="0"/>
        <v>72.25</v>
      </c>
      <c r="G11" s="39">
        <f t="shared" si="0"/>
        <v>518.66</v>
      </c>
      <c r="H11" s="39">
        <f t="shared" si="0"/>
        <v>0.32</v>
      </c>
      <c r="I11" s="39">
        <f t="shared" si="0"/>
        <v>1.3</v>
      </c>
      <c r="J11" s="39">
        <f t="shared" si="0"/>
        <v>0.04</v>
      </c>
      <c r="K11" s="39">
        <f t="shared" si="0"/>
        <v>185.5</v>
      </c>
      <c r="L11" s="39">
        <f t="shared" si="0"/>
        <v>325.74</v>
      </c>
      <c r="M11" s="39">
        <f t="shared" si="0"/>
        <v>86.59</v>
      </c>
      <c r="N11" s="39">
        <f t="shared" si="0"/>
        <v>3.32</v>
      </c>
      <c r="O11" s="16"/>
      <c r="P11" s="16"/>
      <c r="Q11" s="16"/>
      <c r="R11" s="16"/>
      <c r="S11" s="16"/>
      <c r="T11" s="16"/>
      <c r="U11" s="16"/>
      <c r="V11" s="16"/>
    </row>
    <row r="12" spans="1:23">
      <c r="A12" s="26"/>
      <c r="B12" s="36" t="s">
        <v>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9"/>
      <c r="P12" s="9"/>
      <c r="Q12" s="9"/>
      <c r="R12" s="9"/>
      <c r="S12" s="9"/>
      <c r="T12" s="9"/>
      <c r="U12" s="9"/>
      <c r="V12" s="9"/>
      <c r="W12" s="9"/>
    </row>
    <row r="13" spans="1:23" s="9" customFormat="1">
      <c r="A13" s="27">
        <v>196</v>
      </c>
      <c r="B13" s="51" t="s">
        <v>62</v>
      </c>
      <c r="C13" s="27">
        <v>200</v>
      </c>
      <c r="D13" s="27">
        <v>24</v>
      </c>
      <c r="E13" s="27">
        <v>18.8</v>
      </c>
      <c r="F13" s="27">
        <v>41.8</v>
      </c>
      <c r="G13" s="27">
        <v>438.4</v>
      </c>
      <c r="H13" s="27">
        <v>0.08</v>
      </c>
      <c r="I13" s="27">
        <v>2.8</v>
      </c>
      <c r="J13" s="27">
        <v>0.06</v>
      </c>
      <c r="K13" s="27">
        <v>166</v>
      </c>
      <c r="L13" s="27">
        <v>268.18</v>
      </c>
      <c r="M13" s="27">
        <v>31.8</v>
      </c>
      <c r="N13" s="27">
        <v>0.78</v>
      </c>
    </row>
    <row r="14" spans="1:23">
      <c r="A14" s="26">
        <v>386</v>
      </c>
      <c r="B14" s="47" t="s">
        <v>66</v>
      </c>
      <c r="C14" s="26">
        <v>200</v>
      </c>
      <c r="D14" s="26">
        <v>5.6</v>
      </c>
      <c r="E14" s="26">
        <v>5</v>
      </c>
      <c r="F14" s="26">
        <v>9.1999999999999993</v>
      </c>
      <c r="G14" s="26">
        <v>104</v>
      </c>
      <c r="H14" s="28">
        <v>0.08</v>
      </c>
      <c r="I14" s="28">
        <v>0.14000000000000001</v>
      </c>
      <c r="J14" s="28">
        <v>2.1999999999999999E-2</v>
      </c>
      <c r="K14" s="26">
        <v>0.14000000000000001</v>
      </c>
      <c r="L14" s="26">
        <v>180</v>
      </c>
      <c r="M14" s="26">
        <v>28</v>
      </c>
      <c r="N14" s="26">
        <v>0.2</v>
      </c>
      <c r="O14" s="9"/>
      <c r="P14" s="9"/>
      <c r="Q14" s="9"/>
      <c r="R14" s="9"/>
      <c r="S14" s="9"/>
      <c r="T14" s="9"/>
      <c r="U14" s="9"/>
      <c r="V14" s="9"/>
      <c r="W14" s="9"/>
    </row>
    <row r="15" spans="1:23" s="5" customFormat="1">
      <c r="A15" s="39"/>
      <c r="B15" s="38" t="s">
        <v>44</v>
      </c>
      <c r="C15" s="39">
        <f t="shared" ref="C15:N15" si="1">SUM(C13:C14)</f>
        <v>400</v>
      </c>
      <c r="D15" s="39">
        <f t="shared" si="1"/>
        <v>29.6</v>
      </c>
      <c r="E15" s="39">
        <f t="shared" si="1"/>
        <v>23.8</v>
      </c>
      <c r="F15" s="39">
        <f t="shared" si="1"/>
        <v>51</v>
      </c>
      <c r="G15" s="39">
        <f t="shared" si="1"/>
        <v>542.4</v>
      </c>
      <c r="H15" s="39">
        <f t="shared" si="1"/>
        <v>0.16</v>
      </c>
      <c r="I15" s="39">
        <f t="shared" si="1"/>
        <v>2.94</v>
      </c>
      <c r="J15" s="39">
        <f t="shared" si="1"/>
        <v>8.199999999999999E-2</v>
      </c>
      <c r="K15" s="39">
        <f t="shared" si="1"/>
        <v>166.14</v>
      </c>
      <c r="L15" s="39">
        <f t="shared" ref="L15:M15" si="2">SUM(L13:L14)</f>
        <v>448.18</v>
      </c>
      <c r="M15" s="39">
        <f t="shared" si="2"/>
        <v>59.8</v>
      </c>
      <c r="N15" s="39">
        <f t="shared" si="1"/>
        <v>0.98</v>
      </c>
      <c r="O15" s="16"/>
      <c r="P15" s="16"/>
      <c r="Q15" s="16"/>
      <c r="R15" s="16"/>
      <c r="S15" s="16"/>
      <c r="T15" s="16"/>
      <c r="U15" s="16"/>
      <c r="V15" s="16"/>
      <c r="W15" s="16"/>
    </row>
    <row r="16" spans="1:23">
      <c r="A16" s="26"/>
      <c r="B16" s="36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9"/>
      <c r="P16" s="9"/>
      <c r="Q16" s="9"/>
      <c r="R16" s="9"/>
      <c r="S16" s="9"/>
      <c r="T16" s="9"/>
      <c r="U16" s="9"/>
      <c r="V16" s="9"/>
      <c r="W16" s="9"/>
    </row>
    <row r="17" spans="1:24">
      <c r="A17" s="40">
        <v>137</v>
      </c>
      <c r="B17" s="41" t="s">
        <v>97</v>
      </c>
      <c r="C17" s="35">
        <v>100</v>
      </c>
      <c r="D17" s="42">
        <v>0.8</v>
      </c>
      <c r="E17" s="42">
        <v>0.2</v>
      </c>
      <c r="F17" s="42">
        <v>7.5</v>
      </c>
      <c r="G17" s="42">
        <v>38</v>
      </c>
      <c r="H17" s="42">
        <v>0.06</v>
      </c>
      <c r="I17" s="42">
        <v>38</v>
      </c>
      <c r="J17" s="42">
        <v>10</v>
      </c>
      <c r="K17" s="42">
        <v>35</v>
      </c>
      <c r="L17" s="42">
        <v>17</v>
      </c>
      <c r="M17" s="42">
        <v>11</v>
      </c>
      <c r="N17" s="42">
        <v>0.1</v>
      </c>
      <c r="O17" s="9"/>
      <c r="P17" s="9"/>
      <c r="Q17" s="9"/>
      <c r="R17" s="9"/>
      <c r="S17" s="9"/>
      <c r="T17" s="9"/>
      <c r="U17" s="9"/>
      <c r="V17" s="9"/>
      <c r="W17" s="9"/>
    </row>
    <row r="18" spans="1:24" ht="16.5" customHeight="1">
      <c r="A18" s="40">
        <v>33</v>
      </c>
      <c r="B18" s="41" t="s">
        <v>43</v>
      </c>
      <c r="C18" s="35">
        <v>200</v>
      </c>
      <c r="D18" s="43">
        <v>6.4</v>
      </c>
      <c r="E18" s="43">
        <v>6.2</v>
      </c>
      <c r="F18" s="43">
        <v>12.2</v>
      </c>
      <c r="G18" s="43">
        <v>130.6</v>
      </c>
      <c r="H18" s="43">
        <v>0.08</v>
      </c>
      <c r="I18" s="43">
        <v>6.8</v>
      </c>
      <c r="J18" s="43">
        <v>180</v>
      </c>
      <c r="K18" s="43">
        <v>36.799999999999997</v>
      </c>
      <c r="L18" s="43">
        <v>76.2</v>
      </c>
      <c r="M18" s="43">
        <v>23.2</v>
      </c>
      <c r="N18" s="43">
        <v>0.8</v>
      </c>
      <c r="O18" s="9"/>
      <c r="P18" s="9"/>
      <c r="Q18" s="9"/>
      <c r="R18" s="9"/>
      <c r="S18" s="9"/>
      <c r="T18" s="9"/>
      <c r="U18" s="9"/>
      <c r="V18" s="9"/>
      <c r="W18" s="9"/>
    </row>
    <row r="19" spans="1:24" ht="16.5" customHeight="1">
      <c r="A19" s="40">
        <v>80</v>
      </c>
      <c r="B19" s="41" t="s">
        <v>114</v>
      </c>
      <c r="C19" s="35">
        <v>90</v>
      </c>
      <c r="D19" s="43">
        <v>14.85</v>
      </c>
      <c r="E19" s="43">
        <v>13.32</v>
      </c>
      <c r="F19" s="43">
        <v>5.94</v>
      </c>
      <c r="G19" s="43">
        <v>202.68</v>
      </c>
      <c r="H19" s="43">
        <v>0.06</v>
      </c>
      <c r="I19" s="43">
        <v>3.38</v>
      </c>
      <c r="J19" s="43">
        <v>19.5</v>
      </c>
      <c r="K19" s="43">
        <v>20.58</v>
      </c>
      <c r="L19" s="43">
        <v>74.39</v>
      </c>
      <c r="M19" s="43">
        <v>22.98</v>
      </c>
      <c r="N19" s="43">
        <v>0.95</v>
      </c>
      <c r="O19" s="9"/>
      <c r="P19" s="9"/>
      <c r="Q19" s="9"/>
      <c r="R19" s="9"/>
      <c r="S19" s="9"/>
      <c r="T19" s="9"/>
      <c r="U19" s="9"/>
      <c r="V19" s="9"/>
      <c r="W19" s="9"/>
    </row>
    <row r="20" spans="1:24">
      <c r="A20" s="40">
        <v>54</v>
      </c>
      <c r="B20" s="44" t="s">
        <v>47</v>
      </c>
      <c r="C20" s="40">
        <v>150</v>
      </c>
      <c r="D20" s="42">
        <v>7.2</v>
      </c>
      <c r="E20" s="42">
        <v>5.0999999999999996</v>
      </c>
      <c r="F20" s="42">
        <v>33.9</v>
      </c>
      <c r="G20" s="42">
        <v>210.3</v>
      </c>
      <c r="H20" s="42">
        <v>0.21</v>
      </c>
      <c r="I20" s="42">
        <v>0</v>
      </c>
      <c r="J20" s="42">
        <v>0</v>
      </c>
      <c r="K20" s="42">
        <v>14.55</v>
      </c>
      <c r="L20" s="42">
        <v>208.87</v>
      </c>
      <c r="M20" s="42">
        <v>139.99</v>
      </c>
      <c r="N20" s="42">
        <v>4.68</v>
      </c>
      <c r="O20" s="9"/>
      <c r="P20" s="9"/>
      <c r="Q20" s="9"/>
      <c r="R20" s="9"/>
      <c r="S20" s="9"/>
      <c r="T20" s="9"/>
      <c r="U20" s="9"/>
      <c r="V20" s="9"/>
      <c r="W20" s="9"/>
    </row>
    <row r="21" spans="1:24" s="9" customFormat="1">
      <c r="A21" s="27">
        <v>98</v>
      </c>
      <c r="B21" s="45" t="s">
        <v>33</v>
      </c>
      <c r="C21" s="29">
        <v>200</v>
      </c>
      <c r="D21" s="46">
        <v>0.4</v>
      </c>
      <c r="E21" s="46">
        <v>0</v>
      </c>
      <c r="F21" s="46">
        <v>27</v>
      </c>
      <c r="G21" s="46">
        <v>59.48</v>
      </c>
      <c r="H21" s="46">
        <v>0</v>
      </c>
      <c r="I21" s="46">
        <v>1.4</v>
      </c>
      <c r="J21" s="46">
        <v>0</v>
      </c>
      <c r="K21" s="46">
        <v>0.21</v>
      </c>
      <c r="L21" s="46">
        <v>0</v>
      </c>
      <c r="M21" s="46">
        <v>0</v>
      </c>
      <c r="N21" s="46">
        <v>0.02</v>
      </c>
    </row>
    <row r="22" spans="1:24">
      <c r="A22" s="26">
        <v>119</v>
      </c>
      <c r="B22" s="47" t="s">
        <v>35</v>
      </c>
      <c r="C22" s="26">
        <v>50</v>
      </c>
      <c r="D22" s="26">
        <v>3.8</v>
      </c>
      <c r="E22" s="26">
        <v>0.4</v>
      </c>
      <c r="F22" s="26">
        <v>24.6</v>
      </c>
      <c r="G22" s="26">
        <v>117.5</v>
      </c>
      <c r="H22" s="28">
        <v>0.06</v>
      </c>
      <c r="I22" s="28">
        <v>0</v>
      </c>
      <c r="J22" s="28">
        <v>0</v>
      </c>
      <c r="K22" s="26">
        <v>10</v>
      </c>
      <c r="L22" s="26">
        <v>33</v>
      </c>
      <c r="M22" s="26">
        <v>7</v>
      </c>
      <c r="N22" s="26">
        <v>0.6</v>
      </c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26">
        <v>120</v>
      </c>
      <c r="B23" s="47" t="s">
        <v>34</v>
      </c>
      <c r="C23" s="26">
        <v>50</v>
      </c>
      <c r="D23" s="26">
        <v>1.42</v>
      </c>
      <c r="E23" s="26">
        <v>0.27</v>
      </c>
      <c r="F23" s="26">
        <v>9.3000000000000007</v>
      </c>
      <c r="G23" s="26">
        <v>45.32</v>
      </c>
      <c r="H23" s="26">
        <v>0.02</v>
      </c>
      <c r="I23" s="26">
        <v>0.1</v>
      </c>
      <c r="J23" s="26">
        <v>0</v>
      </c>
      <c r="K23" s="26">
        <v>8.5</v>
      </c>
      <c r="L23" s="26">
        <v>30</v>
      </c>
      <c r="M23" s="26">
        <v>10.25</v>
      </c>
      <c r="N23" s="26">
        <v>0.56999999999999995</v>
      </c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s="5" customFormat="1">
      <c r="A24" s="39"/>
      <c r="B24" s="38" t="s">
        <v>44</v>
      </c>
      <c r="C24" s="39">
        <f t="shared" ref="C24" si="3">SUM(C17:C23)</f>
        <v>840</v>
      </c>
      <c r="D24" s="39">
        <f>SUM(D17:D23)</f>
        <v>34.869999999999997</v>
      </c>
      <c r="E24" s="39">
        <f t="shared" ref="E24:N24" si="4">SUM(E17:E23)</f>
        <v>25.49</v>
      </c>
      <c r="F24" s="39">
        <f t="shared" si="4"/>
        <v>120.43999999999998</v>
      </c>
      <c r="G24" s="39">
        <f t="shared" si="4"/>
        <v>803.88</v>
      </c>
      <c r="H24" s="39">
        <f t="shared" si="4"/>
        <v>0.49000000000000005</v>
      </c>
      <c r="I24" s="39">
        <f t="shared" si="4"/>
        <v>49.68</v>
      </c>
      <c r="J24" s="39">
        <f t="shared" si="4"/>
        <v>209.5</v>
      </c>
      <c r="K24" s="39">
        <f t="shared" si="4"/>
        <v>125.63999999999999</v>
      </c>
      <c r="L24" s="39">
        <f t="shared" si="4"/>
        <v>439.46000000000004</v>
      </c>
      <c r="M24" s="39">
        <f t="shared" si="4"/>
        <v>214.42000000000002</v>
      </c>
      <c r="N24" s="39">
        <f t="shared" si="4"/>
        <v>7.7199999999999989</v>
      </c>
      <c r="O24" s="16"/>
      <c r="P24" s="16"/>
      <c r="Q24" s="16"/>
      <c r="R24" s="16"/>
      <c r="S24" s="16"/>
      <c r="T24" s="16"/>
      <c r="U24" s="16"/>
      <c r="V24" s="16"/>
      <c r="W24" s="16"/>
    </row>
    <row r="25" spans="1:24">
      <c r="A25" s="26"/>
      <c r="B25" s="36" t="s">
        <v>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9"/>
      <c r="P25" s="9"/>
      <c r="Q25" s="9"/>
      <c r="R25" s="9"/>
      <c r="S25" s="9"/>
      <c r="T25" s="9"/>
      <c r="U25" s="9"/>
      <c r="V25" s="9"/>
      <c r="W25" s="9"/>
    </row>
    <row r="26" spans="1:24" s="9" customFormat="1" ht="19.5" customHeight="1">
      <c r="A26" s="27">
        <v>180</v>
      </c>
      <c r="B26" s="61" t="s">
        <v>134</v>
      </c>
      <c r="C26" s="27">
        <v>40</v>
      </c>
      <c r="D26" s="26">
        <v>15.3</v>
      </c>
      <c r="E26" s="26">
        <v>13.1</v>
      </c>
      <c r="F26" s="27">
        <v>20</v>
      </c>
      <c r="G26" s="26">
        <v>259.5</v>
      </c>
      <c r="H26" s="29">
        <v>2.8000000000000001E-2</v>
      </c>
      <c r="I26" s="29">
        <v>7.0000000000000007E-2</v>
      </c>
      <c r="J26" s="29">
        <v>4.1000000000000002E-2</v>
      </c>
      <c r="K26" s="27">
        <v>97.44</v>
      </c>
      <c r="L26" s="27">
        <v>67.2</v>
      </c>
      <c r="M26" s="27">
        <v>6.61</v>
      </c>
      <c r="N26" s="27">
        <v>0.34</v>
      </c>
    </row>
    <row r="27" spans="1:24" ht="17.25" customHeight="1">
      <c r="A27" s="26">
        <v>107</v>
      </c>
      <c r="B27" s="47" t="s">
        <v>58</v>
      </c>
      <c r="C27" s="26">
        <v>200</v>
      </c>
      <c r="D27" s="26">
        <v>0</v>
      </c>
      <c r="E27" s="26">
        <v>0</v>
      </c>
      <c r="F27" s="26">
        <v>22.8</v>
      </c>
      <c r="G27" s="26">
        <v>92</v>
      </c>
      <c r="H27" s="28">
        <v>0.04</v>
      </c>
      <c r="I27" s="28">
        <v>12</v>
      </c>
      <c r="J27" s="28">
        <v>0.6</v>
      </c>
      <c r="K27" s="26">
        <v>7</v>
      </c>
      <c r="L27" s="26">
        <v>0</v>
      </c>
      <c r="M27" s="26">
        <v>0</v>
      </c>
      <c r="N27" s="26"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s="3" customFormat="1">
      <c r="A28" s="39"/>
      <c r="B28" s="38" t="s">
        <v>44</v>
      </c>
      <c r="C28" s="39">
        <f>SUM(C26:C27)</f>
        <v>240</v>
      </c>
      <c r="D28" s="39">
        <f>SUM(D26:D27)</f>
        <v>15.3</v>
      </c>
      <c r="E28" s="39">
        <f t="shared" ref="E28:N28" si="5">SUM(E26:E27)</f>
        <v>13.1</v>
      </c>
      <c r="F28" s="39">
        <f t="shared" si="5"/>
        <v>42.8</v>
      </c>
      <c r="G28" s="39">
        <f t="shared" si="5"/>
        <v>351.5</v>
      </c>
      <c r="H28" s="39">
        <f t="shared" si="5"/>
        <v>6.8000000000000005E-2</v>
      </c>
      <c r="I28" s="39">
        <f t="shared" si="5"/>
        <v>12.07</v>
      </c>
      <c r="J28" s="39">
        <f t="shared" si="5"/>
        <v>0.64100000000000001</v>
      </c>
      <c r="K28" s="39">
        <f t="shared" si="5"/>
        <v>104.44</v>
      </c>
      <c r="L28" s="39">
        <f t="shared" si="5"/>
        <v>67.2</v>
      </c>
      <c r="M28" s="39">
        <f t="shared" si="5"/>
        <v>6.61</v>
      </c>
      <c r="N28" s="39">
        <f t="shared" si="5"/>
        <v>0.34</v>
      </c>
      <c r="O28" s="9"/>
      <c r="P28" s="9"/>
      <c r="Q28" s="9"/>
      <c r="R28" s="9"/>
      <c r="S28" s="9"/>
      <c r="T28" s="9"/>
      <c r="U28" s="9"/>
      <c r="V28" s="9"/>
      <c r="W28" s="9"/>
    </row>
    <row r="29" spans="1:24">
      <c r="A29" s="26"/>
      <c r="B29" s="36" t="s">
        <v>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9"/>
      <c r="P29" s="9"/>
      <c r="Q29" s="9"/>
      <c r="R29" s="9"/>
      <c r="S29" s="9"/>
      <c r="T29" s="9"/>
      <c r="U29" s="9"/>
      <c r="V29" s="9"/>
      <c r="W29" s="9"/>
    </row>
    <row r="30" spans="1:24" s="23" customFormat="1" ht="25.5">
      <c r="A30" s="48">
        <v>148</v>
      </c>
      <c r="B30" s="41" t="s">
        <v>108</v>
      </c>
      <c r="C30" s="35">
        <v>90</v>
      </c>
      <c r="D30" s="48">
        <v>19.71</v>
      </c>
      <c r="E30" s="48">
        <v>15.75</v>
      </c>
      <c r="F30" s="48">
        <v>6.21</v>
      </c>
      <c r="G30" s="48">
        <v>245.34</v>
      </c>
      <c r="H30" s="48">
        <v>0.03</v>
      </c>
      <c r="I30" s="48">
        <v>2.4</v>
      </c>
      <c r="J30" s="48">
        <v>0</v>
      </c>
      <c r="K30" s="48">
        <v>27.88</v>
      </c>
      <c r="L30" s="48">
        <v>104.45</v>
      </c>
      <c r="M30" s="48">
        <v>17.88</v>
      </c>
      <c r="N30" s="48">
        <v>0.49</v>
      </c>
    </row>
    <row r="31" spans="1:24" s="9" customFormat="1" ht="27" customHeight="1">
      <c r="A31" s="27">
        <v>205</v>
      </c>
      <c r="B31" s="45" t="s">
        <v>140</v>
      </c>
      <c r="C31" s="27">
        <v>150</v>
      </c>
      <c r="D31" s="46">
        <v>4.1399999999999997</v>
      </c>
      <c r="E31" s="46">
        <v>10.86</v>
      </c>
      <c r="F31" s="46">
        <v>18.64</v>
      </c>
      <c r="G31" s="49">
        <v>189</v>
      </c>
      <c r="H31" s="46">
        <v>0.15</v>
      </c>
      <c r="I31" s="46">
        <v>13.75</v>
      </c>
      <c r="J31" s="46">
        <v>0.01</v>
      </c>
      <c r="K31" s="46">
        <v>72.209999999999994</v>
      </c>
      <c r="L31" s="46">
        <v>101.37</v>
      </c>
      <c r="M31" s="46">
        <v>42.64</v>
      </c>
      <c r="N31" s="46">
        <v>1.6</v>
      </c>
    </row>
    <row r="32" spans="1:24">
      <c r="A32" s="26">
        <v>114</v>
      </c>
      <c r="B32" s="47" t="s">
        <v>46</v>
      </c>
      <c r="C32" s="26">
        <v>200</v>
      </c>
      <c r="D32" s="26">
        <v>0.2</v>
      </c>
      <c r="E32" s="26">
        <v>0</v>
      </c>
      <c r="F32" s="26">
        <v>11</v>
      </c>
      <c r="G32" s="26">
        <v>44.8</v>
      </c>
      <c r="H32" s="28">
        <v>0</v>
      </c>
      <c r="I32" s="28">
        <v>0.08</v>
      </c>
      <c r="J32" s="50">
        <v>0</v>
      </c>
      <c r="K32" s="28">
        <v>13.56</v>
      </c>
      <c r="L32" s="50">
        <v>7.66</v>
      </c>
      <c r="M32" s="50">
        <v>4.08</v>
      </c>
      <c r="N32" s="28">
        <v>0.8</v>
      </c>
      <c r="O32" s="9"/>
      <c r="P32" s="9"/>
      <c r="Q32" s="9"/>
      <c r="R32" s="9"/>
      <c r="S32" s="9"/>
      <c r="T32" s="9"/>
      <c r="U32" s="9"/>
      <c r="V32" s="9"/>
      <c r="W32" s="9"/>
    </row>
    <row r="33" spans="1:24">
      <c r="A33" s="26">
        <v>119</v>
      </c>
      <c r="B33" s="47" t="s">
        <v>35</v>
      </c>
      <c r="C33" s="26">
        <v>50</v>
      </c>
      <c r="D33" s="26">
        <v>3.8</v>
      </c>
      <c r="E33" s="26">
        <v>0.4</v>
      </c>
      <c r="F33" s="26">
        <v>24.6</v>
      </c>
      <c r="G33" s="26">
        <v>117.5</v>
      </c>
      <c r="H33" s="28">
        <v>0.06</v>
      </c>
      <c r="I33" s="28">
        <v>0</v>
      </c>
      <c r="J33" s="28">
        <v>0</v>
      </c>
      <c r="K33" s="26">
        <v>10</v>
      </c>
      <c r="L33" s="26">
        <v>33</v>
      </c>
      <c r="M33" s="26">
        <v>7</v>
      </c>
      <c r="N33" s="26">
        <v>0.6</v>
      </c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s="9" customFormat="1">
      <c r="A34" s="27">
        <v>120</v>
      </c>
      <c r="B34" s="51" t="s">
        <v>34</v>
      </c>
      <c r="C34" s="27">
        <v>30</v>
      </c>
      <c r="D34" s="27">
        <v>1.7</v>
      </c>
      <c r="E34" s="27">
        <v>0.33</v>
      </c>
      <c r="F34" s="27">
        <v>11.16</v>
      </c>
      <c r="G34" s="27">
        <v>54.39</v>
      </c>
      <c r="H34" s="27">
        <v>0.03</v>
      </c>
      <c r="I34" s="27">
        <v>0.12</v>
      </c>
      <c r="J34" s="27">
        <v>0</v>
      </c>
      <c r="K34" s="27">
        <v>10.199999999999999</v>
      </c>
      <c r="L34" s="27">
        <v>36</v>
      </c>
      <c r="M34" s="27">
        <v>12.3</v>
      </c>
      <c r="N34" s="27">
        <v>0.69</v>
      </c>
    </row>
    <row r="35" spans="1:24" s="3" customFormat="1">
      <c r="A35" s="39"/>
      <c r="B35" s="38" t="s">
        <v>44</v>
      </c>
      <c r="C35" s="39">
        <f>SUM(C30:C34)</f>
        <v>520</v>
      </c>
      <c r="D35" s="39">
        <f>SUM(D30:D34)</f>
        <v>29.55</v>
      </c>
      <c r="E35" s="39">
        <f t="shared" ref="E35:N35" si="6">SUM(E30:E34)</f>
        <v>27.339999999999996</v>
      </c>
      <c r="F35" s="39">
        <f t="shared" si="6"/>
        <v>71.61</v>
      </c>
      <c r="G35" s="39">
        <f t="shared" si="6"/>
        <v>651.03000000000009</v>
      </c>
      <c r="H35" s="39">
        <f t="shared" si="6"/>
        <v>0.27</v>
      </c>
      <c r="I35" s="39">
        <f t="shared" si="6"/>
        <v>16.349999999999998</v>
      </c>
      <c r="J35" s="39">
        <f t="shared" si="6"/>
        <v>0.01</v>
      </c>
      <c r="K35" s="39">
        <f t="shared" si="6"/>
        <v>133.85</v>
      </c>
      <c r="L35" s="39">
        <f t="shared" si="6"/>
        <v>282.48</v>
      </c>
      <c r="M35" s="39">
        <f t="shared" si="6"/>
        <v>83.899999999999991</v>
      </c>
      <c r="N35" s="39">
        <f t="shared" si="6"/>
        <v>4.18</v>
      </c>
      <c r="O35" s="9"/>
      <c r="P35" s="9"/>
      <c r="Q35" s="9"/>
      <c r="R35" s="9"/>
      <c r="S35" s="9"/>
      <c r="T35" s="9"/>
      <c r="U35" s="9"/>
      <c r="V35" s="9"/>
      <c r="W35" s="9"/>
    </row>
    <row r="36" spans="1:24" s="6" customFormat="1">
      <c r="A36" s="71" t="s">
        <v>8</v>
      </c>
      <c r="B36" s="72"/>
      <c r="C36" s="52">
        <f t="shared" ref="C36:N36" si="7">SUM(C35+C28+C24+C15+C11)</f>
        <v>2455</v>
      </c>
      <c r="D36" s="53">
        <f t="shared" si="7"/>
        <v>127.31</v>
      </c>
      <c r="E36" s="53">
        <f t="shared" si="7"/>
        <v>107.21999999999998</v>
      </c>
      <c r="F36" s="53">
        <f t="shared" si="7"/>
        <v>358.09999999999997</v>
      </c>
      <c r="G36" s="53">
        <f t="shared" si="7"/>
        <v>2867.47</v>
      </c>
      <c r="H36" s="53">
        <f t="shared" si="7"/>
        <v>1.3080000000000001</v>
      </c>
      <c r="I36" s="53">
        <f t="shared" si="7"/>
        <v>82.339999999999989</v>
      </c>
      <c r="J36" s="53">
        <f t="shared" si="7"/>
        <v>210.273</v>
      </c>
      <c r="K36" s="53">
        <f t="shared" si="7"/>
        <v>715.56999999999994</v>
      </c>
      <c r="L36" s="53">
        <f t="shared" si="7"/>
        <v>1563.0600000000002</v>
      </c>
      <c r="M36" s="53">
        <f t="shared" si="7"/>
        <v>451.32000000000005</v>
      </c>
      <c r="N36" s="53">
        <f t="shared" si="7"/>
        <v>16.54</v>
      </c>
      <c r="O36" s="9"/>
      <c r="P36" s="9"/>
      <c r="Q36" s="9"/>
      <c r="R36" s="9"/>
      <c r="S36" s="9"/>
      <c r="T36" s="9"/>
      <c r="U36" s="9"/>
      <c r="V36" s="9"/>
      <c r="W36" s="9"/>
    </row>
    <row r="37" spans="1:24" ht="7.5" hidden="1" customHeight="1">
      <c r="A37" s="26"/>
      <c r="B37" s="4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9"/>
      <c r="P37" s="9"/>
      <c r="Q37" s="9"/>
      <c r="R37" s="9"/>
      <c r="S37" s="9"/>
      <c r="T37" s="9"/>
      <c r="U37" s="9"/>
      <c r="V37" s="9"/>
      <c r="W37" s="9"/>
    </row>
    <row r="38" spans="1:24">
      <c r="A38" s="26"/>
      <c r="B38" s="73" t="s">
        <v>26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9"/>
      <c r="P38" s="9"/>
      <c r="Q38" s="9"/>
      <c r="R38" s="9"/>
      <c r="S38" s="9"/>
      <c r="T38" s="9"/>
      <c r="U38" s="9"/>
      <c r="V38" s="9"/>
      <c r="W38" s="9"/>
    </row>
    <row r="39" spans="1:24">
      <c r="A39" s="26"/>
      <c r="B39" s="36" t="s">
        <v>3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9"/>
      <c r="P39" s="9"/>
      <c r="Q39" s="9"/>
      <c r="R39" s="9"/>
      <c r="S39" s="9"/>
      <c r="T39" s="9"/>
      <c r="U39" s="9"/>
      <c r="V39" s="9"/>
      <c r="W39" s="9"/>
    </row>
    <row r="40" spans="1:24">
      <c r="A40" s="26">
        <v>103</v>
      </c>
      <c r="B40" s="61" t="s">
        <v>72</v>
      </c>
      <c r="C40" s="26">
        <v>200</v>
      </c>
      <c r="D40" s="26">
        <v>7</v>
      </c>
      <c r="E40" s="26">
        <v>7.2</v>
      </c>
      <c r="F40" s="26">
        <v>34.200000000000003</v>
      </c>
      <c r="G40" s="26">
        <v>229</v>
      </c>
      <c r="H40" s="50">
        <v>0.06</v>
      </c>
      <c r="I40" s="50">
        <v>1.32</v>
      </c>
      <c r="J40" s="50">
        <v>0.08</v>
      </c>
      <c r="K40" s="50">
        <v>162</v>
      </c>
      <c r="L40" s="50">
        <v>146.80000000000001</v>
      </c>
      <c r="M40" s="50">
        <v>25.86</v>
      </c>
      <c r="N40" s="50">
        <v>0.88</v>
      </c>
      <c r="O40" s="9"/>
      <c r="P40" s="9"/>
      <c r="Q40" s="9"/>
      <c r="R40" s="9"/>
      <c r="S40" s="9"/>
      <c r="T40" s="9"/>
      <c r="U40" s="9"/>
      <c r="V40" s="9"/>
      <c r="W40" s="9"/>
    </row>
    <row r="41" spans="1:24">
      <c r="A41" s="26">
        <v>951</v>
      </c>
      <c r="B41" s="47" t="s">
        <v>41</v>
      </c>
      <c r="C41" s="26">
        <v>200</v>
      </c>
      <c r="D41" s="26">
        <v>1.4</v>
      </c>
      <c r="E41" s="26">
        <v>2</v>
      </c>
      <c r="F41" s="26">
        <v>22.4</v>
      </c>
      <c r="G41" s="26">
        <v>116</v>
      </c>
      <c r="H41" s="28">
        <v>0.02</v>
      </c>
      <c r="I41" s="28">
        <v>0</v>
      </c>
      <c r="J41" s="50">
        <v>0.08</v>
      </c>
      <c r="K41" s="28">
        <v>34</v>
      </c>
      <c r="L41" s="50">
        <v>45</v>
      </c>
      <c r="M41" s="50">
        <v>7</v>
      </c>
      <c r="N41" s="28">
        <v>0</v>
      </c>
      <c r="O41" s="9"/>
      <c r="P41" s="9"/>
      <c r="Q41" s="9"/>
      <c r="R41" s="9"/>
      <c r="S41" s="9"/>
      <c r="T41" s="9"/>
      <c r="U41" s="9"/>
      <c r="V41" s="9"/>
      <c r="W41" s="9"/>
    </row>
    <row r="42" spans="1:24">
      <c r="A42" s="77">
        <v>2</v>
      </c>
      <c r="B42" s="78" t="s">
        <v>56</v>
      </c>
      <c r="C42" s="32">
        <v>15</v>
      </c>
      <c r="D42" s="33">
        <v>0.12</v>
      </c>
      <c r="E42" s="34">
        <v>10.8</v>
      </c>
      <c r="F42" s="33">
        <v>0.19500000000000001</v>
      </c>
      <c r="G42" s="33">
        <v>98.15</v>
      </c>
      <c r="H42" s="32">
        <v>0</v>
      </c>
      <c r="I42" s="32">
        <v>0</v>
      </c>
      <c r="J42" s="33">
        <v>4.4999999999999998E-2</v>
      </c>
      <c r="K42" s="34">
        <v>3.6</v>
      </c>
      <c r="L42" s="32">
        <v>3</v>
      </c>
      <c r="M42" s="34">
        <v>0.45</v>
      </c>
      <c r="N42" s="32">
        <v>0</v>
      </c>
      <c r="O42" s="9"/>
      <c r="P42" s="9"/>
      <c r="Q42" s="9"/>
      <c r="R42" s="9"/>
      <c r="S42" s="9"/>
      <c r="T42" s="9"/>
    </row>
    <row r="43" spans="1:24">
      <c r="A43" s="26">
        <v>119</v>
      </c>
      <c r="B43" s="47" t="s">
        <v>35</v>
      </c>
      <c r="C43" s="26">
        <v>50</v>
      </c>
      <c r="D43" s="26">
        <v>3.8</v>
      </c>
      <c r="E43" s="26">
        <v>0.4</v>
      </c>
      <c r="F43" s="26">
        <v>24.6</v>
      </c>
      <c r="G43" s="26">
        <v>117.5</v>
      </c>
      <c r="H43" s="28">
        <v>0.06</v>
      </c>
      <c r="I43" s="28">
        <v>0</v>
      </c>
      <c r="J43" s="28">
        <v>0</v>
      </c>
      <c r="K43" s="26">
        <v>10</v>
      </c>
      <c r="L43" s="26">
        <v>33</v>
      </c>
      <c r="M43" s="26">
        <v>7</v>
      </c>
      <c r="N43" s="26">
        <v>0.6</v>
      </c>
      <c r="O43" s="9"/>
      <c r="P43" s="9"/>
      <c r="Q43" s="9"/>
      <c r="R43" s="9"/>
      <c r="S43" s="9"/>
      <c r="T43" s="9"/>
      <c r="U43" s="9"/>
      <c r="V43" s="9"/>
      <c r="W43" s="9"/>
    </row>
    <row r="44" spans="1:24" s="3" customFormat="1">
      <c r="A44" s="39"/>
      <c r="B44" s="38" t="s">
        <v>44</v>
      </c>
      <c r="C44" s="39">
        <f t="shared" ref="C44:N44" si="8">SUM(C40:C43)</f>
        <v>465</v>
      </c>
      <c r="D44" s="39">
        <f t="shared" si="8"/>
        <v>12.32</v>
      </c>
      <c r="E44" s="39">
        <f t="shared" si="8"/>
        <v>20.399999999999999</v>
      </c>
      <c r="F44" s="39">
        <f t="shared" si="8"/>
        <v>81.39500000000001</v>
      </c>
      <c r="G44" s="39">
        <f t="shared" si="8"/>
        <v>560.65</v>
      </c>
      <c r="H44" s="39">
        <f t="shared" si="8"/>
        <v>0.14000000000000001</v>
      </c>
      <c r="I44" s="39">
        <f t="shared" si="8"/>
        <v>1.32</v>
      </c>
      <c r="J44" s="39">
        <f t="shared" si="8"/>
        <v>0.20500000000000002</v>
      </c>
      <c r="K44" s="39">
        <f t="shared" si="8"/>
        <v>209.6</v>
      </c>
      <c r="L44" s="39">
        <f t="shared" ref="L44:M44" si="9">SUM(L40:L43)</f>
        <v>227.8</v>
      </c>
      <c r="M44" s="39">
        <f t="shared" si="9"/>
        <v>40.31</v>
      </c>
      <c r="N44" s="39">
        <f t="shared" si="8"/>
        <v>1.48</v>
      </c>
      <c r="O44" s="9"/>
      <c r="P44" s="9"/>
      <c r="Q44" s="9"/>
      <c r="R44" s="9"/>
      <c r="S44" s="9"/>
      <c r="T44" s="9"/>
      <c r="U44" s="9"/>
      <c r="V44" s="9"/>
      <c r="W44" s="9"/>
    </row>
    <row r="45" spans="1:24">
      <c r="A45" s="26"/>
      <c r="B45" s="36" t="s">
        <v>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9"/>
      <c r="P45" s="9"/>
      <c r="Q45" s="9"/>
      <c r="R45" s="9"/>
      <c r="S45" s="9"/>
      <c r="T45" s="9"/>
      <c r="U45" s="9"/>
      <c r="V45" s="9"/>
      <c r="W45" s="9"/>
    </row>
    <row r="46" spans="1:24" s="9" customFormat="1" ht="15.75" customHeight="1">
      <c r="A46" s="27">
        <v>163</v>
      </c>
      <c r="B46" s="51" t="s">
        <v>69</v>
      </c>
      <c r="C46" s="27" t="s">
        <v>75</v>
      </c>
      <c r="D46" s="27">
        <v>6.7</v>
      </c>
      <c r="E46" s="27">
        <v>12.9</v>
      </c>
      <c r="F46" s="27">
        <v>7.3</v>
      </c>
      <c r="G46" s="27">
        <v>123</v>
      </c>
      <c r="H46" s="27">
        <v>0.9</v>
      </c>
      <c r="I46" s="27">
        <v>0.2</v>
      </c>
      <c r="J46" s="27">
        <v>1.4E-2</v>
      </c>
      <c r="K46" s="27">
        <v>13.8</v>
      </c>
      <c r="L46" s="27">
        <v>43.58</v>
      </c>
      <c r="M46" s="27">
        <v>50</v>
      </c>
      <c r="N46" s="27">
        <v>22.2</v>
      </c>
    </row>
    <row r="47" spans="1:24" ht="13.5" customHeight="1">
      <c r="A47" s="26">
        <v>137</v>
      </c>
      <c r="B47" s="47" t="s">
        <v>84</v>
      </c>
      <c r="C47" s="26">
        <v>150</v>
      </c>
      <c r="D47" s="26">
        <v>1.8</v>
      </c>
      <c r="E47" s="26">
        <v>0</v>
      </c>
      <c r="F47" s="26">
        <v>17.2</v>
      </c>
      <c r="G47" s="26">
        <v>76</v>
      </c>
      <c r="H47" s="26">
        <v>0.12</v>
      </c>
      <c r="I47" s="26">
        <v>76</v>
      </c>
      <c r="J47" s="26">
        <v>0.12</v>
      </c>
      <c r="K47" s="26">
        <v>70</v>
      </c>
      <c r="L47" s="26">
        <v>34</v>
      </c>
      <c r="M47" s="26">
        <v>22</v>
      </c>
      <c r="N47" s="26">
        <v>0.2</v>
      </c>
      <c r="O47" s="9"/>
      <c r="P47" s="9"/>
      <c r="Q47" s="9"/>
      <c r="R47" s="9"/>
      <c r="S47" s="9"/>
      <c r="T47" s="9"/>
      <c r="U47" s="9"/>
      <c r="V47" s="9"/>
      <c r="W47" s="9"/>
    </row>
    <row r="48" spans="1:24" s="3" customFormat="1">
      <c r="A48" s="39"/>
      <c r="B48" s="38" t="s">
        <v>44</v>
      </c>
      <c r="C48" s="39">
        <v>205</v>
      </c>
      <c r="D48" s="39">
        <f>SUM(D46:D47)</f>
        <v>8.5</v>
      </c>
      <c r="E48" s="39">
        <f t="shared" ref="E48:N48" si="10">SUM(E46:E47)</f>
        <v>12.9</v>
      </c>
      <c r="F48" s="39">
        <f t="shared" si="10"/>
        <v>24.5</v>
      </c>
      <c r="G48" s="39">
        <f t="shared" si="10"/>
        <v>199</v>
      </c>
      <c r="H48" s="39">
        <f t="shared" si="10"/>
        <v>1.02</v>
      </c>
      <c r="I48" s="39">
        <f t="shared" si="10"/>
        <v>76.2</v>
      </c>
      <c r="J48" s="39">
        <f t="shared" si="10"/>
        <v>0.13400000000000001</v>
      </c>
      <c r="K48" s="39">
        <f t="shared" si="10"/>
        <v>83.8</v>
      </c>
      <c r="L48" s="39">
        <f t="shared" si="10"/>
        <v>77.58</v>
      </c>
      <c r="M48" s="39">
        <f t="shared" si="10"/>
        <v>72</v>
      </c>
      <c r="N48" s="39">
        <f t="shared" si="10"/>
        <v>22.4</v>
      </c>
      <c r="O48" s="9"/>
      <c r="P48" s="9"/>
      <c r="Q48" s="9"/>
      <c r="R48" s="9"/>
      <c r="S48" s="9"/>
      <c r="T48" s="9"/>
      <c r="U48" s="9"/>
      <c r="V48" s="9"/>
      <c r="W48" s="9"/>
    </row>
    <row r="49" spans="1:24">
      <c r="A49" s="26"/>
      <c r="B49" s="36" t="s">
        <v>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9"/>
      <c r="P49" s="9"/>
      <c r="Q49" s="9"/>
      <c r="R49" s="9"/>
      <c r="S49" s="9"/>
      <c r="T49" s="9"/>
      <c r="U49" s="9"/>
      <c r="V49" s="9"/>
      <c r="W49" s="9"/>
    </row>
    <row r="50" spans="1:24">
      <c r="A50" s="40">
        <v>24</v>
      </c>
      <c r="B50" s="47" t="s">
        <v>115</v>
      </c>
      <c r="C50" s="26">
        <v>150</v>
      </c>
      <c r="D50" s="48">
        <v>0.6</v>
      </c>
      <c r="E50" s="48">
        <v>0</v>
      </c>
      <c r="F50" s="48">
        <v>16.95</v>
      </c>
      <c r="G50" s="48">
        <v>69</v>
      </c>
      <c r="H50" s="48">
        <v>0.01</v>
      </c>
      <c r="I50" s="48">
        <v>19.5</v>
      </c>
      <c r="J50" s="48">
        <v>0</v>
      </c>
      <c r="K50" s="48">
        <v>24</v>
      </c>
      <c r="L50" s="48">
        <v>16.5</v>
      </c>
      <c r="M50" s="48">
        <v>13.5</v>
      </c>
      <c r="N50" s="48">
        <v>3.3</v>
      </c>
      <c r="O50" s="9"/>
      <c r="P50" s="9"/>
      <c r="Q50" s="9"/>
      <c r="R50" s="9"/>
      <c r="S50" s="9"/>
      <c r="T50" s="9"/>
      <c r="U50" s="9"/>
      <c r="V50" s="9"/>
      <c r="W50" s="9"/>
    </row>
    <row r="51" spans="1:24">
      <c r="A51" s="27">
        <v>31</v>
      </c>
      <c r="B51" s="45" t="s">
        <v>38</v>
      </c>
      <c r="C51" s="29">
        <v>200</v>
      </c>
      <c r="D51" s="54">
        <v>5.74</v>
      </c>
      <c r="E51" s="54">
        <v>8.7799999999999994</v>
      </c>
      <c r="F51" s="54">
        <v>8.74</v>
      </c>
      <c r="G51" s="54">
        <v>138.04</v>
      </c>
      <c r="H51" s="54">
        <v>0.04</v>
      </c>
      <c r="I51" s="54">
        <v>5.24</v>
      </c>
      <c r="J51" s="54">
        <v>132.80000000000001</v>
      </c>
      <c r="K51" s="54">
        <v>33.799999999999997</v>
      </c>
      <c r="L51" s="54">
        <v>77.48</v>
      </c>
      <c r="M51" s="54">
        <v>20.28</v>
      </c>
      <c r="N51" s="54">
        <v>1.28</v>
      </c>
      <c r="O51" s="9"/>
      <c r="P51" s="9"/>
      <c r="Q51" s="9"/>
      <c r="R51" s="9"/>
      <c r="S51" s="9"/>
      <c r="T51" s="9"/>
      <c r="U51" s="9"/>
      <c r="V51" s="9"/>
      <c r="W51" s="9"/>
    </row>
    <row r="52" spans="1:24" s="9" customFormat="1" ht="18.75" customHeight="1">
      <c r="A52" s="40">
        <v>89</v>
      </c>
      <c r="B52" s="41" t="s">
        <v>100</v>
      </c>
      <c r="C52" s="35">
        <v>90</v>
      </c>
      <c r="D52" s="43">
        <v>18.13</v>
      </c>
      <c r="E52" s="43">
        <v>17.05</v>
      </c>
      <c r="F52" s="43">
        <v>3.69</v>
      </c>
      <c r="G52" s="43">
        <v>240.96</v>
      </c>
      <c r="H52" s="55">
        <v>0.06</v>
      </c>
      <c r="I52" s="55">
        <v>1.06</v>
      </c>
      <c r="J52" s="55">
        <v>0</v>
      </c>
      <c r="K52" s="55">
        <v>17.03</v>
      </c>
      <c r="L52" s="55">
        <v>176.72</v>
      </c>
      <c r="M52" s="55">
        <v>23.18</v>
      </c>
      <c r="N52" s="55">
        <v>2.61</v>
      </c>
    </row>
    <row r="53" spans="1:24">
      <c r="A53" s="40">
        <v>65</v>
      </c>
      <c r="B53" s="47" t="s">
        <v>32</v>
      </c>
      <c r="C53" s="26">
        <v>150</v>
      </c>
      <c r="D53" s="55">
        <v>6.45</v>
      </c>
      <c r="E53" s="55">
        <v>4.05</v>
      </c>
      <c r="F53" s="55">
        <v>40.200000000000003</v>
      </c>
      <c r="G53" s="55">
        <v>223.65</v>
      </c>
      <c r="H53" s="54">
        <v>0.08</v>
      </c>
      <c r="I53" s="54">
        <v>0</v>
      </c>
      <c r="J53" s="54">
        <v>30</v>
      </c>
      <c r="K53" s="54">
        <v>13.05</v>
      </c>
      <c r="L53" s="54">
        <v>58.34</v>
      </c>
      <c r="M53" s="54">
        <v>22.53</v>
      </c>
      <c r="N53" s="54">
        <v>1.25</v>
      </c>
      <c r="O53" s="9"/>
      <c r="P53" s="9"/>
      <c r="Q53" s="9"/>
      <c r="R53" s="9"/>
      <c r="S53" s="9"/>
      <c r="T53" s="9"/>
      <c r="U53" s="9"/>
      <c r="V53" s="9"/>
      <c r="W53" s="9"/>
    </row>
    <row r="54" spans="1:24" ht="24.75" customHeight="1">
      <c r="A54" s="43">
        <v>95</v>
      </c>
      <c r="B54" s="41" t="s">
        <v>113</v>
      </c>
      <c r="C54" s="40">
        <v>200</v>
      </c>
      <c r="D54" s="42">
        <v>0</v>
      </c>
      <c r="E54" s="42">
        <v>0</v>
      </c>
      <c r="F54" s="42">
        <v>24.4</v>
      </c>
      <c r="G54" s="42">
        <v>97.6</v>
      </c>
      <c r="H54" s="42">
        <v>0.16</v>
      </c>
      <c r="I54" s="42">
        <v>9.18</v>
      </c>
      <c r="J54" s="42">
        <v>0.16</v>
      </c>
      <c r="K54" s="42">
        <v>0.78</v>
      </c>
      <c r="L54" s="42">
        <v>0</v>
      </c>
      <c r="M54" s="42">
        <v>0</v>
      </c>
      <c r="N54" s="42">
        <v>0</v>
      </c>
      <c r="O54" s="9"/>
      <c r="P54" s="9"/>
      <c r="Q54" s="9"/>
      <c r="R54" s="9"/>
      <c r="S54" s="9"/>
      <c r="T54" s="9"/>
      <c r="U54" s="9"/>
      <c r="V54" s="9"/>
      <c r="W54" s="9"/>
    </row>
    <row r="55" spans="1:24">
      <c r="A55" s="26">
        <v>119</v>
      </c>
      <c r="B55" s="47" t="s">
        <v>35</v>
      </c>
      <c r="C55" s="26">
        <v>50</v>
      </c>
      <c r="D55" s="26">
        <v>3.8</v>
      </c>
      <c r="E55" s="26">
        <v>0.4</v>
      </c>
      <c r="F55" s="26">
        <v>24.6</v>
      </c>
      <c r="G55" s="26">
        <v>117.5</v>
      </c>
      <c r="H55" s="28">
        <v>0.06</v>
      </c>
      <c r="I55" s="28">
        <v>0</v>
      </c>
      <c r="J55" s="28">
        <v>0</v>
      </c>
      <c r="K55" s="26">
        <v>10</v>
      </c>
      <c r="L55" s="26">
        <v>33</v>
      </c>
      <c r="M55" s="26">
        <v>7</v>
      </c>
      <c r="N55" s="26">
        <v>0.6</v>
      </c>
      <c r="O55" s="9"/>
      <c r="P55" s="9"/>
      <c r="Q55" s="9"/>
      <c r="R55" s="9"/>
      <c r="S55" s="9"/>
      <c r="T55" s="9"/>
      <c r="U55" s="9"/>
      <c r="V55" s="9"/>
      <c r="W55" s="9"/>
    </row>
    <row r="56" spans="1:24" s="9" customFormat="1">
      <c r="A56" s="27">
        <v>120</v>
      </c>
      <c r="B56" s="51" t="s">
        <v>34</v>
      </c>
      <c r="C56" s="27">
        <v>30</v>
      </c>
      <c r="D56" s="27">
        <v>1.7</v>
      </c>
      <c r="E56" s="27">
        <v>0.33</v>
      </c>
      <c r="F56" s="27">
        <v>11.16</v>
      </c>
      <c r="G56" s="27">
        <v>54.39</v>
      </c>
      <c r="H56" s="27">
        <v>0.03</v>
      </c>
      <c r="I56" s="27">
        <v>0.12</v>
      </c>
      <c r="J56" s="27">
        <v>0</v>
      </c>
      <c r="K56" s="27">
        <v>10.199999999999999</v>
      </c>
      <c r="L56" s="27">
        <v>36</v>
      </c>
      <c r="M56" s="27">
        <v>12.3</v>
      </c>
      <c r="N56" s="27">
        <v>0.69</v>
      </c>
    </row>
    <row r="57" spans="1:24" s="3" customFormat="1">
      <c r="A57" s="39"/>
      <c r="B57" s="38" t="s">
        <v>44</v>
      </c>
      <c r="C57" s="39">
        <f t="shared" ref="C57:N57" si="11">SUM(C50:C56)</f>
        <v>870</v>
      </c>
      <c r="D57" s="39">
        <f t="shared" si="11"/>
        <v>36.42</v>
      </c>
      <c r="E57" s="39">
        <f t="shared" si="11"/>
        <v>30.609999999999996</v>
      </c>
      <c r="F57" s="39">
        <f t="shared" si="11"/>
        <v>129.73999999999998</v>
      </c>
      <c r="G57" s="39">
        <f t="shared" si="11"/>
        <v>941.14</v>
      </c>
      <c r="H57" s="39">
        <f t="shared" si="11"/>
        <v>0.43999999999999995</v>
      </c>
      <c r="I57" s="39">
        <f t="shared" si="11"/>
        <v>35.1</v>
      </c>
      <c r="J57" s="39">
        <f t="shared" si="11"/>
        <v>162.96</v>
      </c>
      <c r="K57" s="39">
        <f t="shared" si="11"/>
        <v>108.86</v>
      </c>
      <c r="L57" s="39">
        <f t="shared" ref="L57:M57" si="12">SUM(L50:L56)</f>
        <v>398.03999999999996</v>
      </c>
      <c r="M57" s="39">
        <f t="shared" si="12"/>
        <v>98.79</v>
      </c>
      <c r="N57" s="39">
        <f t="shared" si="11"/>
        <v>9.7299999999999986</v>
      </c>
      <c r="O57" s="9"/>
      <c r="P57" s="9"/>
      <c r="Q57" s="9"/>
      <c r="R57" s="9"/>
      <c r="S57" s="9"/>
      <c r="T57" s="9"/>
      <c r="U57" s="9"/>
      <c r="V57" s="9"/>
      <c r="W57" s="9"/>
    </row>
    <row r="58" spans="1:24">
      <c r="A58" s="26"/>
      <c r="B58" s="36" t="s">
        <v>6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9"/>
      <c r="P58" s="9"/>
      <c r="Q58" s="9"/>
      <c r="R58" s="9"/>
      <c r="S58" s="9"/>
      <c r="T58" s="9"/>
      <c r="U58" s="9"/>
      <c r="V58" s="9"/>
      <c r="W58" s="9"/>
    </row>
    <row r="59" spans="1:24" s="9" customFormat="1">
      <c r="A59" s="27">
        <v>162</v>
      </c>
      <c r="B59" s="51" t="s">
        <v>68</v>
      </c>
      <c r="C59" s="27">
        <v>20</v>
      </c>
      <c r="D59" s="27">
        <v>1.46</v>
      </c>
      <c r="E59" s="27">
        <v>1.32</v>
      </c>
      <c r="F59" s="27">
        <v>9.74</v>
      </c>
      <c r="G59" s="27">
        <v>63</v>
      </c>
      <c r="H59" s="29">
        <v>1.6E-2</v>
      </c>
      <c r="I59" s="29">
        <v>0</v>
      </c>
      <c r="J59" s="29">
        <v>0</v>
      </c>
      <c r="K59" s="27">
        <v>3.6</v>
      </c>
      <c r="L59" s="27">
        <v>16</v>
      </c>
      <c r="M59" s="27">
        <v>0</v>
      </c>
      <c r="N59" s="27">
        <v>0.22</v>
      </c>
    </row>
    <row r="60" spans="1:24" ht="17.25" customHeight="1">
      <c r="A60" s="26">
        <v>107</v>
      </c>
      <c r="B60" s="47" t="s">
        <v>107</v>
      </c>
      <c r="C60" s="26">
        <v>200</v>
      </c>
      <c r="D60" s="26">
        <v>0</v>
      </c>
      <c r="E60" s="26">
        <v>0</v>
      </c>
      <c r="F60" s="26">
        <v>24.2</v>
      </c>
      <c r="G60" s="26">
        <v>96.6</v>
      </c>
      <c r="H60" s="28">
        <v>0.08</v>
      </c>
      <c r="I60" s="28">
        <v>50</v>
      </c>
      <c r="J60" s="28">
        <v>0.06</v>
      </c>
      <c r="K60" s="26">
        <v>0</v>
      </c>
      <c r="L60" s="26">
        <v>0</v>
      </c>
      <c r="M60" s="26">
        <v>0</v>
      </c>
      <c r="N60" s="26">
        <v>0</v>
      </c>
      <c r="O60" s="9"/>
      <c r="P60" s="9"/>
      <c r="Q60" s="9"/>
      <c r="R60" s="9"/>
      <c r="S60" s="9"/>
      <c r="T60" s="9"/>
      <c r="U60" s="9"/>
      <c r="V60" s="9"/>
      <c r="W60" s="9"/>
    </row>
    <row r="61" spans="1:24" s="3" customFormat="1">
      <c r="A61" s="39"/>
      <c r="B61" s="38" t="s">
        <v>44</v>
      </c>
      <c r="C61" s="39">
        <f t="shared" ref="C61:N61" si="13">SUM(C60)</f>
        <v>200</v>
      </c>
      <c r="D61" s="39">
        <f t="shared" si="13"/>
        <v>0</v>
      </c>
      <c r="E61" s="39">
        <f t="shared" si="13"/>
        <v>0</v>
      </c>
      <c r="F61" s="39">
        <f t="shared" si="13"/>
        <v>24.2</v>
      </c>
      <c r="G61" s="39">
        <f t="shared" si="13"/>
        <v>96.6</v>
      </c>
      <c r="H61" s="39">
        <f t="shared" si="13"/>
        <v>0.08</v>
      </c>
      <c r="I61" s="39">
        <f t="shared" si="13"/>
        <v>50</v>
      </c>
      <c r="J61" s="39">
        <f t="shared" si="13"/>
        <v>0.06</v>
      </c>
      <c r="K61" s="39">
        <f t="shared" si="13"/>
        <v>0</v>
      </c>
      <c r="L61" s="39">
        <f t="shared" ref="L61:M61" si="14">SUM(L60)</f>
        <v>0</v>
      </c>
      <c r="M61" s="39">
        <f t="shared" si="14"/>
        <v>0</v>
      </c>
      <c r="N61" s="39">
        <f t="shared" si="13"/>
        <v>0</v>
      </c>
      <c r="O61" s="9"/>
      <c r="P61" s="9"/>
      <c r="Q61" s="9"/>
      <c r="R61" s="9"/>
      <c r="S61" s="9"/>
      <c r="T61" s="9"/>
      <c r="U61" s="9"/>
      <c r="V61" s="9"/>
      <c r="W61" s="9"/>
    </row>
    <row r="62" spans="1:24" ht="16.5" customHeight="1">
      <c r="A62" s="26"/>
      <c r="B62" s="36" t="s">
        <v>7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9"/>
      <c r="P62" s="9"/>
      <c r="Q62" s="9"/>
      <c r="R62" s="9"/>
      <c r="S62" s="9"/>
      <c r="T62" s="9"/>
      <c r="U62" s="9"/>
      <c r="V62" s="9"/>
      <c r="W62" s="9"/>
    </row>
    <row r="63" spans="1:24">
      <c r="A63" s="42">
        <v>9</v>
      </c>
      <c r="B63" s="56" t="s">
        <v>130</v>
      </c>
      <c r="C63" s="40">
        <v>60</v>
      </c>
      <c r="D63" s="42">
        <v>1.26</v>
      </c>
      <c r="E63" s="42">
        <v>4.26</v>
      </c>
      <c r="F63" s="42">
        <v>7.26</v>
      </c>
      <c r="G63" s="42">
        <v>72.48</v>
      </c>
      <c r="H63" s="42">
        <v>0.02</v>
      </c>
      <c r="I63" s="42">
        <v>9.8699999999999992</v>
      </c>
      <c r="J63" s="55">
        <v>0</v>
      </c>
      <c r="K63" s="42">
        <v>30.16</v>
      </c>
      <c r="L63" s="42">
        <v>38.72</v>
      </c>
      <c r="M63" s="42">
        <v>19.489999999999998</v>
      </c>
      <c r="N63" s="42">
        <v>1.1100000000000001</v>
      </c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s="9" customFormat="1">
      <c r="A64" s="29">
        <v>85</v>
      </c>
      <c r="B64" s="45" t="s">
        <v>91</v>
      </c>
      <c r="C64" s="29">
        <v>100</v>
      </c>
      <c r="D64" s="29">
        <v>15.3</v>
      </c>
      <c r="E64" s="29">
        <v>8.6</v>
      </c>
      <c r="F64" s="29">
        <v>3.7</v>
      </c>
      <c r="G64" s="29">
        <v>153.5</v>
      </c>
      <c r="H64" s="29">
        <v>0.18</v>
      </c>
      <c r="I64" s="29">
        <v>7.55</v>
      </c>
      <c r="J64" s="29">
        <v>5.34</v>
      </c>
      <c r="K64" s="29">
        <v>32</v>
      </c>
      <c r="L64" s="29">
        <v>227.12</v>
      </c>
      <c r="M64" s="29">
        <v>19.09</v>
      </c>
      <c r="N64" s="29">
        <v>4.8899999999999997</v>
      </c>
    </row>
    <row r="65" spans="1:43" ht="16.5" customHeight="1">
      <c r="A65" s="28">
        <v>51</v>
      </c>
      <c r="B65" s="61" t="s">
        <v>71</v>
      </c>
      <c r="C65" s="28">
        <v>150</v>
      </c>
      <c r="D65" s="28">
        <v>3.3</v>
      </c>
      <c r="E65" s="28">
        <v>3.9</v>
      </c>
      <c r="F65" s="28">
        <v>25.65</v>
      </c>
      <c r="G65" s="28">
        <v>151.35</v>
      </c>
      <c r="H65" s="28">
        <v>0.15</v>
      </c>
      <c r="I65" s="28">
        <v>21</v>
      </c>
      <c r="J65" s="28">
        <v>0</v>
      </c>
      <c r="K65" s="28">
        <v>14.01</v>
      </c>
      <c r="L65" s="28">
        <v>78.63</v>
      </c>
      <c r="M65" s="28">
        <v>29.37</v>
      </c>
      <c r="N65" s="28">
        <v>1.32</v>
      </c>
      <c r="O65" s="9"/>
      <c r="P65" s="9"/>
      <c r="Q65" s="9"/>
      <c r="R65" s="9"/>
      <c r="S65" s="9"/>
      <c r="T65" s="9"/>
      <c r="U65" s="9"/>
      <c r="V65" s="9"/>
      <c r="W65" s="9"/>
    </row>
    <row r="66" spans="1:43" ht="21.75" customHeight="1">
      <c r="A66" s="28">
        <v>98</v>
      </c>
      <c r="B66" s="61" t="s">
        <v>33</v>
      </c>
      <c r="C66" s="28">
        <v>200</v>
      </c>
      <c r="D66" s="28">
        <v>0.4</v>
      </c>
      <c r="E66" s="28">
        <v>0</v>
      </c>
      <c r="F66" s="28">
        <v>27</v>
      </c>
      <c r="G66" s="28">
        <v>110</v>
      </c>
      <c r="H66" s="28">
        <v>0</v>
      </c>
      <c r="I66" s="28">
        <v>1.4</v>
      </c>
      <c r="J66" s="28">
        <v>0</v>
      </c>
      <c r="K66" s="26">
        <v>12.8</v>
      </c>
      <c r="L66" s="26">
        <v>2.2000000000000002</v>
      </c>
      <c r="M66" s="26">
        <v>1.8</v>
      </c>
      <c r="N66" s="26">
        <v>0.5</v>
      </c>
      <c r="O66" s="9"/>
      <c r="P66" s="9"/>
      <c r="Q66" s="9"/>
      <c r="R66" s="9"/>
      <c r="S66" s="9"/>
      <c r="T66" s="9"/>
      <c r="U66" s="9"/>
      <c r="V66" s="9"/>
      <c r="W66" s="9"/>
    </row>
    <row r="67" spans="1:43">
      <c r="A67" s="26">
        <v>120</v>
      </c>
      <c r="B67" s="47" t="s">
        <v>34</v>
      </c>
      <c r="C67" s="26">
        <v>50</v>
      </c>
      <c r="D67" s="26">
        <v>1.42</v>
      </c>
      <c r="E67" s="26">
        <v>0.27</v>
      </c>
      <c r="F67" s="26">
        <v>9.3000000000000007</v>
      </c>
      <c r="G67" s="26">
        <v>45.32</v>
      </c>
      <c r="H67" s="26">
        <v>0.02</v>
      </c>
      <c r="I67" s="26">
        <v>0.1</v>
      </c>
      <c r="J67" s="26">
        <v>0</v>
      </c>
      <c r="K67" s="26">
        <v>8.5</v>
      </c>
      <c r="L67" s="26">
        <v>30</v>
      </c>
      <c r="M67" s="26">
        <v>10.25</v>
      </c>
      <c r="N67" s="26">
        <v>0.56999999999999995</v>
      </c>
      <c r="O67" s="9"/>
      <c r="P67" s="9"/>
      <c r="Q67" s="9"/>
      <c r="R67" s="9"/>
      <c r="S67" s="9"/>
      <c r="T67" s="9"/>
      <c r="U67" s="9"/>
      <c r="V67" s="9"/>
      <c r="W67" s="9"/>
    </row>
    <row r="68" spans="1:43" s="3" customFormat="1" ht="23.25" customHeight="1">
      <c r="A68" s="39"/>
      <c r="B68" s="38" t="s">
        <v>44</v>
      </c>
      <c r="C68" s="39">
        <f>SUM(C63:C67)</f>
        <v>560</v>
      </c>
      <c r="D68" s="39">
        <f>SUM(D63:D67)</f>
        <v>21.68</v>
      </c>
      <c r="E68" s="39">
        <f t="shared" ref="E68:N68" si="15">SUM(E63:E67)</f>
        <v>17.029999999999998</v>
      </c>
      <c r="F68" s="39">
        <f t="shared" si="15"/>
        <v>72.91</v>
      </c>
      <c r="G68" s="39">
        <f t="shared" si="15"/>
        <v>532.65000000000009</v>
      </c>
      <c r="H68" s="39">
        <f t="shared" si="15"/>
        <v>0.37</v>
      </c>
      <c r="I68" s="39">
        <f t="shared" si="15"/>
        <v>39.92</v>
      </c>
      <c r="J68" s="39">
        <f t="shared" si="15"/>
        <v>5.34</v>
      </c>
      <c r="K68" s="39">
        <f t="shared" si="15"/>
        <v>97.47</v>
      </c>
      <c r="L68" s="39">
        <f t="shared" si="15"/>
        <v>376.67</v>
      </c>
      <c r="M68" s="39">
        <f t="shared" si="15"/>
        <v>80</v>
      </c>
      <c r="N68" s="39">
        <f t="shared" si="15"/>
        <v>8.39</v>
      </c>
      <c r="O68" s="9"/>
      <c r="P68" s="9"/>
      <c r="Q68" s="9"/>
      <c r="R68" s="9"/>
      <c r="S68" s="9"/>
      <c r="T68" s="9"/>
      <c r="U68" s="9"/>
      <c r="V68" s="9"/>
      <c r="W68" s="9"/>
    </row>
    <row r="69" spans="1:43" s="6" customFormat="1" ht="33.75" customHeight="1">
      <c r="A69" s="71" t="s">
        <v>8</v>
      </c>
      <c r="B69" s="72"/>
      <c r="C69" s="52">
        <f>SUM(C61+C57+C48+C44+C68)</f>
        <v>2300</v>
      </c>
      <c r="D69" s="53">
        <f>SUM(D61+D57+D48+D44+D68)</f>
        <v>78.92</v>
      </c>
      <c r="E69" s="53">
        <f t="shared" ref="E69:N69" si="16">SUM(E68+E61+E57+E48+E44)</f>
        <v>80.94</v>
      </c>
      <c r="F69" s="53">
        <f t="shared" si="16"/>
        <v>332.745</v>
      </c>
      <c r="G69" s="53">
        <f t="shared" si="16"/>
        <v>2330.04</v>
      </c>
      <c r="H69" s="53">
        <f t="shared" si="16"/>
        <v>2.0499999999999998</v>
      </c>
      <c r="I69" s="53">
        <f t="shared" si="16"/>
        <v>202.54000000000002</v>
      </c>
      <c r="J69" s="53">
        <f t="shared" si="16"/>
        <v>168.69900000000001</v>
      </c>
      <c r="K69" s="53">
        <f t="shared" si="16"/>
        <v>499.73</v>
      </c>
      <c r="L69" s="53">
        <f t="shared" si="16"/>
        <v>1080.0900000000001</v>
      </c>
      <c r="M69" s="53">
        <f t="shared" si="16"/>
        <v>291.10000000000002</v>
      </c>
      <c r="N69" s="53">
        <f t="shared" si="16"/>
        <v>41.999999999999993</v>
      </c>
      <c r="O69" s="9"/>
      <c r="P69" s="9"/>
      <c r="Q69" s="9"/>
      <c r="R69" s="9"/>
      <c r="S69" s="9"/>
      <c r="T69" s="9"/>
      <c r="U69" s="9"/>
      <c r="V69" s="9"/>
      <c r="W69" s="9"/>
    </row>
    <row r="70" spans="1:43" ht="0.75" customHeight="1">
      <c r="A70" s="26"/>
      <c r="B70" s="47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9"/>
      <c r="P70" s="9"/>
      <c r="Q70" s="9"/>
      <c r="R70" s="9"/>
      <c r="S70" s="9"/>
      <c r="T70" s="9"/>
      <c r="U70" s="9"/>
      <c r="V70" s="9"/>
      <c r="W70" s="9"/>
    </row>
    <row r="71" spans="1:43" ht="18" customHeight="1">
      <c r="A71" s="26"/>
      <c r="B71" s="73" t="s">
        <v>27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9"/>
      <c r="P71" s="9"/>
      <c r="Q71" s="9"/>
      <c r="R71" s="9"/>
      <c r="S71" s="9"/>
      <c r="T71" s="9"/>
      <c r="U71" s="9"/>
      <c r="V71" s="9"/>
      <c r="W71" s="9"/>
    </row>
    <row r="72" spans="1:43" ht="16.5" customHeight="1">
      <c r="A72" s="26"/>
      <c r="B72" s="36" t="s">
        <v>3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9"/>
      <c r="P72" s="9"/>
      <c r="Q72" s="9"/>
      <c r="R72" s="9"/>
      <c r="S72" s="9"/>
      <c r="T72" s="9"/>
      <c r="U72" s="9"/>
      <c r="V72" s="9"/>
      <c r="W72" s="9"/>
    </row>
    <row r="73" spans="1:43">
      <c r="A73" s="26">
        <v>206</v>
      </c>
      <c r="B73" s="47" t="s">
        <v>110</v>
      </c>
      <c r="C73" s="26">
        <v>200</v>
      </c>
      <c r="D73" s="26">
        <v>6.6</v>
      </c>
      <c r="E73" s="26">
        <v>7.2</v>
      </c>
      <c r="F73" s="26">
        <v>24.2</v>
      </c>
      <c r="G73" s="26">
        <v>189.2</v>
      </c>
      <c r="H73" s="50">
        <v>0.06</v>
      </c>
      <c r="I73" s="50">
        <v>0</v>
      </c>
      <c r="J73" s="50">
        <v>0.02</v>
      </c>
      <c r="K73" s="50">
        <v>24.4</v>
      </c>
      <c r="L73" s="50">
        <v>39.9</v>
      </c>
      <c r="M73" s="50">
        <v>8.16</v>
      </c>
      <c r="N73" s="50">
        <v>0.48</v>
      </c>
      <c r="O73" s="9"/>
      <c r="P73" s="9"/>
      <c r="Q73" s="9"/>
      <c r="R73" s="9"/>
      <c r="S73" s="9"/>
      <c r="T73" s="9"/>
      <c r="U73" s="9"/>
      <c r="V73" s="9"/>
      <c r="W73" s="9"/>
    </row>
    <row r="74" spans="1:43" s="19" customFormat="1" ht="15" customHeight="1">
      <c r="A74" s="27">
        <v>112</v>
      </c>
      <c r="B74" s="51" t="s">
        <v>50</v>
      </c>
      <c r="C74" s="27">
        <v>200</v>
      </c>
      <c r="D74" s="27">
        <v>1.8</v>
      </c>
      <c r="E74" s="27">
        <v>1.2</v>
      </c>
      <c r="F74" s="27">
        <v>13.2</v>
      </c>
      <c r="G74" s="27">
        <v>69.900000000000006</v>
      </c>
      <c r="H74" s="29">
        <v>0</v>
      </c>
      <c r="I74" s="29">
        <v>0.68</v>
      </c>
      <c r="J74" s="31">
        <v>0</v>
      </c>
      <c r="K74" s="29">
        <v>64.02</v>
      </c>
      <c r="L74" s="31">
        <v>55.52</v>
      </c>
      <c r="M74" s="31">
        <v>10.6</v>
      </c>
      <c r="N74" s="29">
        <v>0.84</v>
      </c>
    </row>
    <row r="75" spans="1:43">
      <c r="A75" s="26">
        <v>119</v>
      </c>
      <c r="B75" s="47" t="s">
        <v>35</v>
      </c>
      <c r="C75" s="26">
        <v>50</v>
      </c>
      <c r="D75" s="26">
        <v>3.8</v>
      </c>
      <c r="E75" s="26">
        <v>0.4</v>
      </c>
      <c r="F75" s="26">
        <v>24.6</v>
      </c>
      <c r="G75" s="26">
        <v>117.5</v>
      </c>
      <c r="H75" s="28">
        <v>0.06</v>
      </c>
      <c r="I75" s="28">
        <v>0</v>
      </c>
      <c r="J75" s="28">
        <v>0</v>
      </c>
      <c r="K75" s="26">
        <v>10</v>
      </c>
      <c r="L75" s="26">
        <v>33</v>
      </c>
      <c r="M75" s="26">
        <v>7</v>
      </c>
      <c r="N75" s="26">
        <v>0.6</v>
      </c>
      <c r="O75" s="9"/>
      <c r="P75" s="9"/>
      <c r="Q75" s="9"/>
      <c r="R75" s="9"/>
      <c r="S75" s="9"/>
      <c r="T75" s="9"/>
      <c r="U75" s="9"/>
      <c r="V75" s="9"/>
      <c r="W75" s="9"/>
    </row>
    <row r="76" spans="1:43">
      <c r="A76" s="77">
        <v>2</v>
      </c>
      <c r="B76" s="78" t="s">
        <v>56</v>
      </c>
      <c r="C76" s="32">
        <v>15</v>
      </c>
      <c r="D76" s="33">
        <v>0.12</v>
      </c>
      <c r="E76" s="34">
        <v>10.8</v>
      </c>
      <c r="F76" s="33">
        <v>0.19500000000000001</v>
      </c>
      <c r="G76" s="33">
        <v>98.15</v>
      </c>
      <c r="H76" s="32">
        <v>0</v>
      </c>
      <c r="I76" s="32">
        <v>0</v>
      </c>
      <c r="J76" s="33">
        <v>4.4999999999999998E-2</v>
      </c>
      <c r="K76" s="34">
        <v>3.6</v>
      </c>
      <c r="L76" s="32">
        <v>3</v>
      </c>
      <c r="M76" s="34">
        <v>0.45</v>
      </c>
      <c r="N76" s="32">
        <v>0</v>
      </c>
      <c r="O76" s="9"/>
      <c r="P76" s="9"/>
      <c r="Q76" s="9"/>
      <c r="R76" s="9"/>
      <c r="S76" s="9"/>
      <c r="T76" s="9"/>
    </row>
    <row r="77" spans="1:43">
      <c r="A77" s="32">
        <v>1</v>
      </c>
      <c r="B77" s="37" t="s">
        <v>36</v>
      </c>
      <c r="C77" s="32">
        <v>15</v>
      </c>
      <c r="D77" s="33">
        <v>3.66</v>
      </c>
      <c r="E77" s="33">
        <v>3.54</v>
      </c>
      <c r="F77" s="32">
        <v>0</v>
      </c>
      <c r="G77" s="34">
        <v>46.5</v>
      </c>
      <c r="H77" s="32">
        <v>0</v>
      </c>
      <c r="I77" s="33">
        <v>0.24</v>
      </c>
      <c r="J77" s="32">
        <v>0</v>
      </c>
      <c r="K77" s="32">
        <v>150</v>
      </c>
      <c r="L77" s="34">
        <v>81.599999999999994</v>
      </c>
      <c r="M77" s="33">
        <v>7.05</v>
      </c>
      <c r="N77" s="33">
        <v>0.09</v>
      </c>
      <c r="O77" s="9"/>
      <c r="P77" s="9"/>
      <c r="Q77" s="9"/>
      <c r="R77" s="9"/>
      <c r="S77" s="9"/>
      <c r="T77" s="9"/>
      <c r="U77" s="9"/>
      <c r="V77" s="9"/>
    </row>
    <row r="78" spans="1:43" s="3" customFormat="1">
      <c r="A78" s="39"/>
      <c r="B78" s="38" t="s">
        <v>44</v>
      </c>
      <c r="C78" s="39">
        <f>SUM(C73:C77)</f>
        <v>480</v>
      </c>
      <c r="D78" s="39">
        <f t="shared" ref="D78:N78" si="17">SUM(D73:D77)</f>
        <v>15.979999999999999</v>
      </c>
      <c r="E78" s="39">
        <f t="shared" si="17"/>
        <v>23.14</v>
      </c>
      <c r="F78" s="39">
        <f t="shared" si="17"/>
        <v>62.195</v>
      </c>
      <c r="G78" s="39">
        <f t="shared" si="17"/>
        <v>521.25</v>
      </c>
      <c r="H78" s="39">
        <f t="shared" si="17"/>
        <v>0.12</v>
      </c>
      <c r="I78" s="39">
        <f t="shared" si="17"/>
        <v>0.92</v>
      </c>
      <c r="J78" s="39">
        <f t="shared" si="17"/>
        <v>6.5000000000000002E-2</v>
      </c>
      <c r="K78" s="39">
        <f t="shared" si="17"/>
        <v>252.01999999999998</v>
      </c>
      <c r="L78" s="39">
        <f t="shared" ref="L78:M78" si="18">SUM(L73:L77)</f>
        <v>213.02</v>
      </c>
      <c r="M78" s="39">
        <f t="shared" si="18"/>
        <v>33.26</v>
      </c>
      <c r="N78" s="39">
        <f t="shared" si="17"/>
        <v>2.0099999999999998</v>
      </c>
      <c r="O78" s="9"/>
      <c r="P78" s="9"/>
      <c r="Q78" s="9"/>
      <c r="R78" s="9"/>
      <c r="S78" s="9"/>
      <c r="T78" s="9"/>
      <c r="U78" s="9"/>
      <c r="V78" s="9"/>
      <c r="W78" s="9"/>
    </row>
    <row r="79" spans="1:43" ht="11.25" customHeight="1">
      <c r="A79" s="26"/>
      <c r="B79" s="36" t="s">
        <v>4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9"/>
      <c r="P79" s="9"/>
      <c r="Q79" s="9"/>
      <c r="R79" s="9"/>
      <c r="S79" s="9"/>
      <c r="T79" s="9"/>
      <c r="U79" s="9"/>
      <c r="V79" s="9"/>
      <c r="W79" s="9"/>
    </row>
    <row r="80" spans="1:43" s="8" customFormat="1" ht="19.5" customHeight="1">
      <c r="A80" s="32">
        <v>25</v>
      </c>
      <c r="B80" s="37" t="s">
        <v>49</v>
      </c>
      <c r="C80" s="32">
        <v>150</v>
      </c>
      <c r="D80" s="34">
        <v>0.6</v>
      </c>
      <c r="E80" s="33">
        <v>0.45</v>
      </c>
      <c r="F80" s="34">
        <v>12.3</v>
      </c>
      <c r="G80" s="34">
        <v>54.9</v>
      </c>
      <c r="H80" s="33">
        <v>0.03</v>
      </c>
      <c r="I80" s="34">
        <v>7.5</v>
      </c>
      <c r="J80" s="33">
        <v>0.01</v>
      </c>
      <c r="K80" s="34">
        <v>28.5</v>
      </c>
      <c r="L80" s="32">
        <v>24</v>
      </c>
      <c r="M80" s="32">
        <v>18</v>
      </c>
      <c r="N80" s="33">
        <v>3.45</v>
      </c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</row>
    <row r="81" spans="1:25" s="3" customFormat="1">
      <c r="A81" s="39"/>
      <c r="B81" s="38" t="s">
        <v>44</v>
      </c>
      <c r="C81" s="39">
        <f t="shared" ref="C81:N81" si="19">SUM(C80:C80)</f>
        <v>150</v>
      </c>
      <c r="D81" s="39">
        <f t="shared" si="19"/>
        <v>0.6</v>
      </c>
      <c r="E81" s="39">
        <f t="shared" si="19"/>
        <v>0.45</v>
      </c>
      <c r="F81" s="39">
        <f t="shared" si="19"/>
        <v>12.3</v>
      </c>
      <c r="G81" s="39">
        <f t="shared" si="19"/>
        <v>54.9</v>
      </c>
      <c r="H81" s="39">
        <f t="shared" si="19"/>
        <v>0.03</v>
      </c>
      <c r="I81" s="39">
        <f t="shared" si="19"/>
        <v>7.5</v>
      </c>
      <c r="J81" s="39">
        <f t="shared" si="19"/>
        <v>0.01</v>
      </c>
      <c r="K81" s="39">
        <f t="shared" si="19"/>
        <v>28.5</v>
      </c>
      <c r="L81" s="39">
        <f t="shared" si="19"/>
        <v>24</v>
      </c>
      <c r="M81" s="39">
        <f t="shared" si="19"/>
        <v>18</v>
      </c>
      <c r="N81" s="39">
        <f t="shared" si="19"/>
        <v>3.45</v>
      </c>
      <c r="O81" s="9"/>
      <c r="P81" s="9"/>
      <c r="Q81" s="9"/>
      <c r="R81" s="9"/>
      <c r="S81" s="9"/>
      <c r="T81" s="9"/>
      <c r="U81" s="9"/>
      <c r="V81" s="9"/>
      <c r="W81" s="9"/>
    </row>
    <row r="82" spans="1:25">
      <c r="A82" s="26"/>
      <c r="B82" s="36" t="s">
        <v>5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9"/>
      <c r="P82" s="9"/>
      <c r="Q82" s="9"/>
      <c r="R82" s="9"/>
      <c r="S82" s="9"/>
      <c r="T82" s="9"/>
      <c r="U82" s="9"/>
      <c r="V82" s="9"/>
      <c r="W82" s="9"/>
    </row>
    <row r="83" spans="1:25">
      <c r="A83" s="40">
        <v>135</v>
      </c>
      <c r="B83" s="41" t="s">
        <v>116</v>
      </c>
      <c r="C83" s="35">
        <v>60</v>
      </c>
      <c r="D83" s="42">
        <v>1.2</v>
      </c>
      <c r="E83" s="42">
        <v>5.4</v>
      </c>
      <c r="F83" s="42">
        <v>5.16</v>
      </c>
      <c r="G83" s="42">
        <v>73.2</v>
      </c>
      <c r="H83" s="42">
        <v>0.01</v>
      </c>
      <c r="I83" s="42">
        <v>4.2</v>
      </c>
      <c r="J83" s="42">
        <v>90</v>
      </c>
      <c r="K83" s="42">
        <v>24.6</v>
      </c>
      <c r="L83" s="42">
        <v>40.200000000000003</v>
      </c>
      <c r="M83" s="42">
        <v>21</v>
      </c>
      <c r="N83" s="42">
        <v>4.2</v>
      </c>
      <c r="O83" s="9"/>
      <c r="P83" s="9"/>
      <c r="Q83" s="9"/>
      <c r="R83" s="9"/>
      <c r="S83" s="9"/>
      <c r="T83" s="9"/>
      <c r="U83" s="9"/>
      <c r="V83" s="9"/>
      <c r="W83" s="9"/>
    </row>
    <row r="84" spans="1:25" s="9" customFormat="1">
      <c r="A84" s="40">
        <v>30</v>
      </c>
      <c r="B84" s="41" t="s">
        <v>117</v>
      </c>
      <c r="C84" s="35">
        <v>200</v>
      </c>
      <c r="D84" s="43">
        <v>6</v>
      </c>
      <c r="E84" s="43">
        <v>6.28</v>
      </c>
      <c r="F84" s="43">
        <v>7.12</v>
      </c>
      <c r="G84" s="43">
        <v>109.74</v>
      </c>
      <c r="H84" s="42">
        <v>0.06</v>
      </c>
      <c r="I84" s="42">
        <v>9.92</v>
      </c>
      <c r="J84" s="42">
        <v>121</v>
      </c>
      <c r="K84" s="42">
        <v>37.1</v>
      </c>
      <c r="L84" s="42">
        <v>79.599999999999994</v>
      </c>
      <c r="M84" s="42">
        <v>21.2</v>
      </c>
      <c r="N84" s="42">
        <v>1.2</v>
      </c>
    </row>
    <row r="85" spans="1:25" ht="24.75" customHeight="1">
      <c r="A85" s="40">
        <v>182</v>
      </c>
      <c r="B85" s="41" t="s">
        <v>118</v>
      </c>
      <c r="C85" s="35">
        <v>90</v>
      </c>
      <c r="D85" s="43">
        <v>18.61</v>
      </c>
      <c r="E85" s="43">
        <v>5.33</v>
      </c>
      <c r="F85" s="43">
        <v>2.89</v>
      </c>
      <c r="G85" s="43">
        <v>133.04</v>
      </c>
      <c r="H85" s="43">
        <v>0.1</v>
      </c>
      <c r="I85" s="43">
        <v>1.34</v>
      </c>
      <c r="J85" s="43">
        <v>30</v>
      </c>
      <c r="K85" s="43">
        <v>125.75</v>
      </c>
      <c r="L85" s="43">
        <v>245.55199999999999</v>
      </c>
      <c r="M85" s="43">
        <v>56.16</v>
      </c>
      <c r="N85" s="43">
        <v>0.97</v>
      </c>
      <c r="O85" s="9"/>
      <c r="P85" s="9"/>
      <c r="Q85" s="9"/>
      <c r="R85" s="9"/>
      <c r="S85" s="9"/>
      <c r="T85" s="9"/>
      <c r="U85" s="9"/>
      <c r="V85" s="9"/>
      <c r="W85" s="9"/>
    </row>
    <row r="86" spans="1:25" s="17" customFormat="1">
      <c r="A86" s="27">
        <v>50</v>
      </c>
      <c r="B86" s="51" t="s">
        <v>99</v>
      </c>
      <c r="C86" s="27">
        <v>150</v>
      </c>
      <c r="D86" s="57">
        <v>3.3</v>
      </c>
      <c r="E86" s="57">
        <v>7.8</v>
      </c>
      <c r="F86" s="57">
        <v>22.35</v>
      </c>
      <c r="G86" s="57">
        <v>173.1</v>
      </c>
      <c r="H86" s="57">
        <v>0.14000000000000001</v>
      </c>
      <c r="I86" s="57">
        <v>18.149999999999999</v>
      </c>
      <c r="J86" s="57">
        <v>4.41</v>
      </c>
      <c r="K86" s="57">
        <v>36.36</v>
      </c>
      <c r="L86" s="57">
        <v>85.5</v>
      </c>
      <c r="M86" s="57">
        <v>27.8</v>
      </c>
      <c r="N86" s="57">
        <v>1.1399999999999999</v>
      </c>
    </row>
    <row r="87" spans="1:25" s="2" customFormat="1">
      <c r="A87" s="40">
        <v>107</v>
      </c>
      <c r="B87" s="41" t="s">
        <v>87</v>
      </c>
      <c r="C87" s="35">
        <v>200</v>
      </c>
      <c r="D87" s="48">
        <v>0</v>
      </c>
      <c r="E87" s="48">
        <v>0</v>
      </c>
      <c r="F87" s="48">
        <v>19.600000000000001</v>
      </c>
      <c r="G87" s="48">
        <v>78</v>
      </c>
      <c r="H87" s="48">
        <v>0.02</v>
      </c>
      <c r="I87" s="48">
        <v>8</v>
      </c>
      <c r="J87" s="48">
        <v>0.3</v>
      </c>
      <c r="K87" s="48">
        <v>0</v>
      </c>
      <c r="L87" s="48">
        <v>0</v>
      </c>
      <c r="M87" s="48">
        <v>0</v>
      </c>
      <c r="N87" s="48">
        <v>0</v>
      </c>
      <c r="O87" s="17"/>
      <c r="P87" s="17"/>
      <c r="Q87" s="17"/>
      <c r="R87" s="17"/>
      <c r="S87" s="17"/>
      <c r="T87" s="17"/>
      <c r="U87" s="17"/>
      <c r="V87" s="17"/>
      <c r="W87" s="17"/>
    </row>
    <row r="88" spans="1:25">
      <c r="A88" s="26">
        <v>119</v>
      </c>
      <c r="B88" s="47" t="s">
        <v>35</v>
      </c>
      <c r="C88" s="26">
        <v>50</v>
      </c>
      <c r="D88" s="26">
        <v>3.8</v>
      </c>
      <c r="E88" s="26">
        <v>0.4</v>
      </c>
      <c r="F88" s="26">
        <v>24.6</v>
      </c>
      <c r="G88" s="26">
        <v>117.5</v>
      </c>
      <c r="H88" s="28">
        <v>0.06</v>
      </c>
      <c r="I88" s="28">
        <v>0</v>
      </c>
      <c r="J88" s="28">
        <v>0</v>
      </c>
      <c r="K88" s="26">
        <v>10</v>
      </c>
      <c r="L88" s="26">
        <v>33</v>
      </c>
      <c r="M88" s="26">
        <v>7</v>
      </c>
      <c r="N88" s="26">
        <v>0.6</v>
      </c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5">
      <c r="A89" s="26">
        <v>120</v>
      </c>
      <c r="B89" s="47" t="s">
        <v>34</v>
      </c>
      <c r="C89" s="26">
        <v>50</v>
      </c>
      <c r="D89" s="26">
        <v>1.42</v>
      </c>
      <c r="E89" s="26">
        <v>0.27</v>
      </c>
      <c r="F89" s="26">
        <v>9.3000000000000007</v>
      </c>
      <c r="G89" s="26">
        <v>45.32</v>
      </c>
      <c r="H89" s="26">
        <v>0.02</v>
      </c>
      <c r="I89" s="26">
        <v>0.1</v>
      </c>
      <c r="J89" s="26">
        <v>0</v>
      </c>
      <c r="K89" s="26">
        <v>8.5</v>
      </c>
      <c r="L89" s="26">
        <v>30</v>
      </c>
      <c r="M89" s="26">
        <v>10.25</v>
      </c>
      <c r="N89" s="26">
        <v>0.56999999999999995</v>
      </c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5" s="3" customFormat="1">
      <c r="A90" s="39"/>
      <c r="B90" s="38" t="s">
        <v>44</v>
      </c>
      <c r="C90" s="39">
        <f>SUM(C83:C89)</f>
        <v>800</v>
      </c>
      <c r="D90" s="39">
        <f>SUM(D83:D89)</f>
        <v>34.33</v>
      </c>
      <c r="E90" s="39">
        <f t="shared" ref="E90:N90" si="20">SUM(E83:E89)</f>
        <v>25.479999999999997</v>
      </c>
      <c r="F90" s="39">
        <f t="shared" si="20"/>
        <v>91.02</v>
      </c>
      <c r="G90" s="39">
        <f t="shared" si="20"/>
        <v>729.90000000000009</v>
      </c>
      <c r="H90" s="39">
        <f t="shared" si="20"/>
        <v>0.41000000000000003</v>
      </c>
      <c r="I90" s="39">
        <f t="shared" si="20"/>
        <v>41.71</v>
      </c>
      <c r="J90" s="39">
        <f t="shared" si="20"/>
        <v>245.71</v>
      </c>
      <c r="K90" s="39">
        <f t="shared" si="20"/>
        <v>242.31</v>
      </c>
      <c r="L90" s="39">
        <f t="shared" ref="L90:M90" si="21">SUM(L83:L89)</f>
        <v>513.85199999999998</v>
      </c>
      <c r="M90" s="39">
        <f t="shared" si="21"/>
        <v>143.41</v>
      </c>
      <c r="N90" s="39">
        <f t="shared" si="20"/>
        <v>8.68</v>
      </c>
      <c r="O90" s="9"/>
      <c r="P90" s="9"/>
      <c r="Q90" s="9"/>
      <c r="R90" s="9"/>
      <c r="S90" s="9"/>
      <c r="T90" s="9"/>
      <c r="U90" s="9"/>
      <c r="V90" s="9"/>
      <c r="W90" s="9"/>
    </row>
    <row r="91" spans="1:25">
      <c r="A91" s="26"/>
      <c r="B91" s="36" t="s">
        <v>6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9"/>
      <c r="P91" s="9"/>
      <c r="Q91" s="9"/>
      <c r="R91" s="9"/>
      <c r="S91" s="9"/>
      <c r="T91" s="9"/>
      <c r="U91" s="9"/>
      <c r="V91" s="9"/>
      <c r="W91" s="9"/>
    </row>
    <row r="92" spans="1:25" s="9" customFormat="1">
      <c r="A92" s="27" t="s">
        <v>95</v>
      </c>
      <c r="B92" s="45" t="s">
        <v>96</v>
      </c>
      <c r="C92" s="27">
        <v>60</v>
      </c>
      <c r="D92" s="27">
        <v>4.18</v>
      </c>
      <c r="E92" s="27">
        <v>2.38</v>
      </c>
      <c r="F92" s="27">
        <v>28.37</v>
      </c>
      <c r="G92" s="27">
        <v>152.03</v>
      </c>
      <c r="H92" s="29">
        <v>0</v>
      </c>
      <c r="I92" s="29">
        <v>0</v>
      </c>
      <c r="J92" s="29">
        <v>1.96</v>
      </c>
      <c r="K92" s="27">
        <v>28.51</v>
      </c>
      <c r="L92" s="31">
        <v>11.8</v>
      </c>
      <c r="M92" s="27">
        <v>0</v>
      </c>
      <c r="N92" s="27">
        <v>0.84</v>
      </c>
    </row>
    <row r="93" spans="1:25" ht="24" customHeight="1">
      <c r="A93" s="43">
        <v>95</v>
      </c>
      <c r="B93" s="41" t="s">
        <v>101</v>
      </c>
      <c r="C93" s="40">
        <v>200</v>
      </c>
      <c r="D93" s="42">
        <v>0</v>
      </c>
      <c r="E93" s="42">
        <v>0</v>
      </c>
      <c r="F93" s="42">
        <v>24.4</v>
      </c>
      <c r="G93" s="42">
        <v>97.6</v>
      </c>
      <c r="H93" s="42">
        <v>0.16</v>
      </c>
      <c r="I93" s="42">
        <v>9.18</v>
      </c>
      <c r="J93" s="42">
        <v>0.16</v>
      </c>
      <c r="K93" s="42">
        <v>0.78</v>
      </c>
      <c r="L93" s="42">
        <v>0</v>
      </c>
      <c r="M93" s="42">
        <v>0</v>
      </c>
      <c r="N93" s="42">
        <v>0</v>
      </c>
      <c r="O93" s="9"/>
      <c r="P93" s="9"/>
      <c r="Q93" s="9"/>
      <c r="R93" s="9"/>
      <c r="S93" s="9"/>
      <c r="T93" s="9"/>
      <c r="U93" s="9"/>
      <c r="V93" s="9"/>
      <c r="W93" s="9"/>
    </row>
    <row r="94" spans="1:25" s="3" customFormat="1">
      <c r="A94" s="39"/>
      <c r="B94" s="38" t="s">
        <v>44</v>
      </c>
      <c r="C94" s="39">
        <f>SUM(C92:C93)</f>
        <v>260</v>
      </c>
      <c r="D94" s="39">
        <f>SUM(D92:D93)</f>
        <v>4.18</v>
      </c>
      <c r="E94" s="39">
        <f t="shared" ref="E94:N94" si="22">SUM(E92:E93)</f>
        <v>2.38</v>
      </c>
      <c r="F94" s="39">
        <f t="shared" si="22"/>
        <v>52.769999999999996</v>
      </c>
      <c r="G94" s="39">
        <f t="shared" si="22"/>
        <v>249.63</v>
      </c>
      <c r="H94" s="39">
        <f t="shared" si="22"/>
        <v>0.16</v>
      </c>
      <c r="I94" s="39">
        <f t="shared" si="22"/>
        <v>9.18</v>
      </c>
      <c r="J94" s="39">
        <f t="shared" si="22"/>
        <v>2.12</v>
      </c>
      <c r="K94" s="39">
        <f t="shared" si="22"/>
        <v>29.290000000000003</v>
      </c>
      <c r="L94" s="39">
        <f t="shared" si="22"/>
        <v>11.8</v>
      </c>
      <c r="M94" s="39">
        <f t="shared" si="22"/>
        <v>0</v>
      </c>
      <c r="N94" s="39">
        <f t="shared" si="22"/>
        <v>0.84</v>
      </c>
      <c r="O94" s="9"/>
      <c r="P94" s="9"/>
      <c r="Q94" s="9"/>
      <c r="R94" s="9"/>
      <c r="S94" s="9"/>
      <c r="T94" s="9"/>
      <c r="U94" s="9"/>
      <c r="V94" s="9"/>
      <c r="W94" s="9"/>
    </row>
    <row r="95" spans="1:25" ht="14.25" customHeight="1">
      <c r="A95" s="26"/>
      <c r="B95" s="36" t="s">
        <v>7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9"/>
      <c r="P95" s="9"/>
      <c r="Q95" s="9"/>
      <c r="R95" s="9"/>
      <c r="S95" s="9"/>
      <c r="T95" s="9"/>
      <c r="U95" s="9"/>
      <c r="V95" s="9"/>
      <c r="W95" s="9"/>
    </row>
    <row r="96" spans="1:25" ht="17.25" customHeight="1">
      <c r="A96" s="27">
        <v>17</v>
      </c>
      <c r="B96" s="45" t="s">
        <v>48</v>
      </c>
      <c r="C96" s="31">
        <v>50</v>
      </c>
      <c r="D96" s="48">
        <v>5.95</v>
      </c>
      <c r="E96" s="48">
        <v>5.05</v>
      </c>
      <c r="F96" s="48">
        <v>0.3</v>
      </c>
      <c r="G96" s="48">
        <v>70.7</v>
      </c>
      <c r="H96" s="48">
        <v>0.03</v>
      </c>
      <c r="I96" s="48">
        <v>0</v>
      </c>
      <c r="J96" s="48">
        <v>0.17</v>
      </c>
      <c r="K96" s="48">
        <v>27.5</v>
      </c>
      <c r="L96" s="48">
        <v>92.5</v>
      </c>
      <c r="M96" s="48">
        <v>27</v>
      </c>
      <c r="N96" s="48">
        <v>1.35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4">
      <c r="A97" s="26">
        <v>73</v>
      </c>
      <c r="B97" s="47" t="s">
        <v>54</v>
      </c>
      <c r="C97" s="26">
        <v>100</v>
      </c>
      <c r="D97" s="26">
        <v>7.8</v>
      </c>
      <c r="E97" s="26">
        <v>15</v>
      </c>
      <c r="F97" s="26">
        <v>15.9</v>
      </c>
      <c r="G97" s="26">
        <v>168</v>
      </c>
      <c r="H97" s="50">
        <v>0.03</v>
      </c>
      <c r="I97" s="50">
        <v>0</v>
      </c>
      <c r="J97" s="50">
        <v>0</v>
      </c>
      <c r="K97" s="50">
        <v>19.2</v>
      </c>
      <c r="L97" s="50">
        <v>127.2</v>
      </c>
      <c r="M97" s="50">
        <v>16</v>
      </c>
      <c r="N97" s="50">
        <v>1.44</v>
      </c>
      <c r="O97" s="9"/>
      <c r="P97" s="9"/>
      <c r="Q97" s="9"/>
      <c r="R97" s="9"/>
      <c r="S97" s="9"/>
      <c r="T97" s="9"/>
      <c r="U97" s="9"/>
      <c r="V97" s="9"/>
      <c r="W97" s="9"/>
    </row>
    <row r="98" spans="1:24">
      <c r="A98" s="26">
        <v>122</v>
      </c>
      <c r="B98" s="47" t="s">
        <v>83</v>
      </c>
      <c r="C98" s="26">
        <v>150</v>
      </c>
      <c r="D98" s="26">
        <v>4.5</v>
      </c>
      <c r="E98" s="26">
        <v>13.6</v>
      </c>
      <c r="F98" s="26">
        <v>33.75</v>
      </c>
      <c r="G98" s="26">
        <v>275</v>
      </c>
      <c r="H98" s="26">
        <v>4.4999999999999998E-2</v>
      </c>
      <c r="I98" s="26">
        <v>2.02</v>
      </c>
      <c r="J98" s="26">
        <v>0.22</v>
      </c>
      <c r="K98" s="26">
        <v>5.31</v>
      </c>
      <c r="L98" s="26">
        <v>77.900000000000006</v>
      </c>
      <c r="M98" s="26">
        <v>25.4</v>
      </c>
      <c r="N98" s="26">
        <v>0.51</v>
      </c>
      <c r="O98" s="9"/>
      <c r="P98" s="9"/>
      <c r="Q98" s="9"/>
      <c r="R98" s="9"/>
      <c r="S98" s="9"/>
      <c r="T98" s="9"/>
      <c r="U98" s="9"/>
      <c r="V98" s="9"/>
      <c r="W98" s="9"/>
    </row>
    <row r="99" spans="1:24">
      <c r="A99" s="26">
        <v>114</v>
      </c>
      <c r="B99" s="47" t="s">
        <v>46</v>
      </c>
      <c r="C99" s="26">
        <v>200</v>
      </c>
      <c r="D99" s="26">
        <v>0.2</v>
      </c>
      <c r="E99" s="26">
        <v>0</v>
      </c>
      <c r="F99" s="26">
        <v>11</v>
      </c>
      <c r="G99" s="26">
        <v>44.8</v>
      </c>
      <c r="H99" s="28">
        <v>0</v>
      </c>
      <c r="I99" s="28">
        <v>0.08</v>
      </c>
      <c r="J99" s="50">
        <v>0</v>
      </c>
      <c r="K99" s="28">
        <v>13.56</v>
      </c>
      <c r="L99" s="50">
        <v>7.66</v>
      </c>
      <c r="M99" s="50">
        <v>4.08</v>
      </c>
      <c r="N99" s="28">
        <v>0.8</v>
      </c>
      <c r="O99" s="9"/>
      <c r="P99" s="9"/>
      <c r="Q99" s="9"/>
      <c r="R99" s="9"/>
      <c r="S99" s="9"/>
      <c r="T99" s="9"/>
      <c r="U99" s="9"/>
      <c r="V99" s="9"/>
      <c r="W99" s="9"/>
    </row>
    <row r="100" spans="1:24">
      <c r="A100" s="26">
        <v>119</v>
      </c>
      <c r="B100" s="47" t="s">
        <v>35</v>
      </c>
      <c r="C100" s="26">
        <v>50</v>
      </c>
      <c r="D100" s="26">
        <v>3.8</v>
      </c>
      <c r="E100" s="26">
        <v>0.4</v>
      </c>
      <c r="F100" s="26">
        <v>24.6</v>
      </c>
      <c r="G100" s="26">
        <v>117.5</v>
      </c>
      <c r="H100" s="28">
        <v>0.06</v>
      </c>
      <c r="I100" s="28">
        <v>0</v>
      </c>
      <c r="J100" s="28">
        <v>0</v>
      </c>
      <c r="K100" s="26">
        <v>10</v>
      </c>
      <c r="L100" s="26">
        <v>33</v>
      </c>
      <c r="M100" s="26">
        <v>7</v>
      </c>
      <c r="N100" s="26">
        <v>0.6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s="9" customFormat="1">
      <c r="A101" s="27">
        <v>120</v>
      </c>
      <c r="B101" s="51" t="s">
        <v>34</v>
      </c>
      <c r="C101" s="27">
        <v>30</v>
      </c>
      <c r="D101" s="27">
        <v>1.7</v>
      </c>
      <c r="E101" s="27">
        <v>0.33</v>
      </c>
      <c r="F101" s="27">
        <v>11.16</v>
      </c>
      <c r="G101" s="27">
        <v>54.39</v>
      </c>
      <c r="H101" s="27">
        <v>0.03</v>
      </c>
      <c r="I101" s="27">
        <v>0.12</v>
      </c>
      <c r="J101" s="27">
        <v>0</v>
      </c>
      <c r="K101" s="27">
        <v>10.199999999999999</v>
      </c>
      <c r="L101" s="27">
        <v>36</v>
      </c>
      <c r="M101" s="27">
        <v>12.3</v>
      </c>
      <c r="N101" s="27">
        <v>0.69</v>
      </c>
    </row>
    <row r="102" spans="1:24" s="3" customFormat="1" ht="19.5" customHeight="1">
      <c r="A102" s="39"/>
      <c r="B102" s="38" t="s">
        <v>44</v>
      </c>
      <c r="C102" s="39">
        <f>SUM(C96:C101)</f>
        <v>580</v>
      </c>
      <c r="D102" s="39">
        <f>SUM(D96:D101)</f>
        <v>23.95</v>
      </c>
      <c r="E102" s="39">
        <f t="shared" ref="E102:N102" si="23">SUM(E96:E101)</f>
        <v>34.379999999999995</v>
      </c>
      <c r="F102" s="39">
        <f t="shared" si="23"/>
        <v>96.710000000000008</v>
      </c>
      <c r="G102" s="39">
        <f t="shared" si="23"/>
        <v>730.39</v>
      </c>
      <c r="H102" s="39">
        <f t="shared" si="23"/>
        <v>0.19499999999999998</v>
      </c>
      <c r="I102" s="39">
        <f t="shared" si="23"/>
        <v>2.2200000000000002</v>
      </c>
      <c r="J102" s="39">
        <f t="shared" si="23"/>
        <v>0.39</v>
      </c>
      <c r="K102" s="39">
        <f t="shared" si="23"/>
        <v>85.77000000000001</v>
      </c>
      <c r="L102" s="39">
        <f t="shared" si="23"/>
        <v>374.26000000000005</v>
      </c>
      <c r="M102" s="39">
        <f t="shared" si="23"/>
        <v>91.78</v>
      </c>
      <c r="N102" s="39">
        <f t="shared" si="23"/>
        <v>5.3899999999999988</v>
      </c>
      <c r="O102" s="9"/>
      <c r="P102" s="9"/>
      <c r="Q102" s="9"/>
      <c r="R102" s="9"/>
      <c r="S102" s="9"/>
      <c r="T102" s="9"/>
      <c r="U102" s="9"/>
      <c r="V102" s="9"/>
      <c r="W102" s="9"/>
    </row>
    <row r="103" spans="1:24" s="6" customFormat="1" ht="21" customHeight="1">
      <c r="A103" s="71" t="s">
        <v>8</v>
      </c>
      <c r="B103" s="72"/>
      <c r="C103" s="52">
        <f t="shared" ref="C103:N103" si="24">SUM(C102+C94+C90+C81+C78)</f>
        <v>2270</v>
      </c>
      <c r="D103" s="53">
        <f t="shared" si="24"/>
        <v>79.039999999999992</v>
      </c>
      <c r="E103" s="53">
        <f t="shared" si="24"/>
        <v>85.83</v>
      </c>
      <c r="F103" s="53">
        <f t="shared" si="24"/>
        <v>314.995</v>
      </c>
      <c r="G103" s="53">
        <f t="shared" si="24"/>
        <v>2286.0700000000002</v>
      </c>
      <c r="H103" s="53">
        <f t="shared" si="24"/>
        <v>0.91500000000000004</v>
      </c>
      <c r="I103" s="53">
        <f t="shared" si="24"/>
        <v>61.53</v>
      </c>
      <c r="J103" s="53">
        <f t="shared" si="24"/>
        <v>248.29499999999999</v>
      </c>
      <c r="K103" s="53">
        <f t="shared" si="24"/>
        <v>637.89</v>
      </c>
      <c r="L103" s="53">
        <f t="shared" si="24"/>
        <v>1136.932</v>
      </c>
      <c r="M103" s="53">
        <f t="shared" si="24"/>
        <v>286.45</v>
      </c>
      <c r="N103" s="53">
        <f t="shared" si="24"/>
        <v>20.369999999999997</v>
      </c>
      <c r="O103" s="9"/>
      <c r="P103" s="9"/>
      <c r="Q103" s="9"/>
      <c r="R103" s="9"/>
      <c r="S103" s="9"/>
      <c r="T103" s="9"/>
      <c r="U103" s="9"/>
      <c r="V103" s="9"/>
      <c r="W103" s="9"/>
    </row>
    <row r="104" spans="1:24" hidden="1">
      <c r="A104" s="26"/>
      <c r="B104" s="4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9"/>
      <c r="P104" s="9"/>
      <c r="Q104" s="9"/>
      <c r="R104" s="9"/>
      <c r="S104" s="9"/>
      <c r="T104" s="9"/>
      <c r="U104" s="9"/>
      <c r="V104" s="9"/>
      <c r="W104" s="9"/>
    </row>
    <row r="105" spans="1:24" ht="17.25" customHeight="1">
      <c r="A105" s="26"/>
      <c r="B105" s="73" t="s">
        <v>28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9"/>
      <c r="P105" s="9"/>
      <c r="Q105" s="9"/>
      <c r="R105" s="9"/>
      <c r="S105" s="9"/>
      <c r="T105" s="9"/>
      <c r="U105" s="9"/>
      <c r="V105" s="9"/>
      <c r="W105" s="9"/>
    </row>
    <row r="106" spans="1:24">
      <c r="A106" s="26"/>
      <c r="B106" s="36" t="s">
        <v>3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9"/>
      <c r="P106" s="9"/>
      <c r="Q106" s="9"/>
      <c r="R106" s="9"/>
      <c r="S106" s="9"/>
      <c r="T106" s="9"/>
      <c r="U106" s="9"/>
      <c r="V106" s="9"/>
      <c r="W106" s="9"/>
    </row>
    <row r="107" spans="1:24">
      <c r="A107" s="26">
        <v>66</v>
      </c>
      <c r="B107" s="61" t="s">
        <v>82</v>
      </c>
      <c r="C107" s="26">
        <v>200</v>
      </c>
      <c r="D107" s="26">
        <v>20.8</v>
      </c>
      <c r="E107" s="26">
        <v>21.8</v>
      </c>
      <c r="F107" s="26">
        <v>3.6</v>
      </c>
      <c r="G107" s="26">
        <v>293.60000000000002</v>
      </c>
      <c r="H107" s="50">
        <v>0.1</v>
      </c>
      <c r="I107" s="50">
        <v>0.7</v>
      </c>
      <c r="J107" s="50">
        <v>0.44</v>
      </c>
      <c r="K107" s="50">
        <v>149.80000000000001</v>
      </c>
      <c r="L107" s="50">
        <v>333.8</v>
      </c>
      <c r="M107" s="50">
        <v>25.08</v>
      </c>
      <c r="N107" s="50">
        <v>3.72</v>
      </c>
      <c r="O107" s="9"/>
      <c r="P107" s="9"/>
      <c r="Q107" s="9"/>
      <c r="R107" s="9"/>
      <c r="S107" s="9"/>
      <c r="T107" s="9"/>
      <c r="U107" s="9"/>
      <c r="V107" s="9"/>
      <c r="W107" s="9"/>
    </row>
    <row r="108" spans="1:24" s="9" customFormat="1">
      <c r="A108" s="27">
        <v>116</v>
      </c>
      <c r="B108" s="51" t="s">
        <v>65</v>
      </c>
      <c r="C108" s="27">
        <v>200</v>
      </c>
      <c r="D108" s="27">
        <v>3.2</v>
      </c>
      <c r="E108" s="27">
        <v>3.2</v>
      </c>
      <c r="F108" s="27">
        <v>14.6</v>
      </c>
      <c r="G108" s="27">
        <v>100.8</v>
      </c>
      <c r="H108" s="29">
        <v>6.5</v>
      </c>
      <c r="I108" s="29">
        <v>1.08</v>
      </c>
      <c r="J108" s="31">
        <v>0.02</v>
      </c>
      <c r="K108" s="29">
        <v>178.44</v>
      </c>
      <c r="L108" s="29">
        <v>136.9</v>
      </c>
      <c r="M108" s="29">
        <v>25.2</v>
      </c>
      <c r="N108" s="29">
        <v>0.42</v>
      </c>
    </row>
    <row r="109" spans="1:24">
      <c r="A109" s="77">
        <v>2</v>
      </c>
      <c r="B109" s="78" t="s">
        <v>56</v>
      </c>
      <c r="C109" s="32">
        <v>15</v>
      </c>
      <c r="D109" s="33">
        <v>0.12</v>
      </c>
      <c r="E109" s="34">
        <v>10.8</v>
      </c>
      <c r="F109" s="33">
        <v>0.19500000000000001</v>
      </c>
      <c r="G109" s="33">
        <v>98.15</v>
      </c>
      <c r="H109" s="32">
        <v>0</v>
      </c>
      <c r="I109" s="32">
        <v>0</v>
      </c>
      <c r="J109" s="33">
        <v>4.4999999999999998E-2</v>
      </c>
      <c r="K109" s="34">
        <v>3.6</v>
      </c>
      <c r="L109" s="32">
        <v>3</v>
      </c>
      <c r="M109" s="34">
        <v>0.45</v>
      </c>
      <c r="N109" s="32">
        <v>0</v>
      </c>
      <c r="O109" s="9"/>
      <c r="P109" s="9"/>
      <c r="Q109" s="9"/>
      <c r="R109" s="9"/>
      <c r="S109" s="9"/>
      <c r="T109" s="9"/>
    </row>
    <row r="110" spans="1:24">
      <c r="A110" s="32">
        <v>1</v>
      </c>
      <c r="B110" s="37" t="s">
        <v>36</v>
      </c>
      <c r="C110" s="32">
        <v>15</v>
      </c>
      <c r="D110" s="33">
        <v>3.66</v>
      </c>
      <c r="E110" s="33">
        <v>3.54</v>
      </c>
      <c r="F110" s="32">
        <v>0</v>
      </c>
      <c r="G110" s="34">
        <v>46.5</v>
      </c>
      <c r="H110" s="32">
        <v>0</v>
      </c>
      <c r="I110" s="33">
        <v>0.24</v>
      </c>
      <c r="J110" s="32">
        <v>0</v>
      </c>
      <c r="K110" s="32">
        <v>150</v>
      </c>
      <c r="L110" s="34">
        <v>81.599999999999994</v>
      </c>
      <c r="M110" s="33">
        <v>7.05</v>
      </c>
      <c r="N110" s="33">
        <v>0.09</v>
      </c>
      <c r="O110" s="9"/>
      <c r="P110" s="9"/>
      <c r="Q110" s="9"/>
      <c r="R110" s="9"/>
      <c r="S110" s="9"/>
      <c r="T110" s="9"/>
      <c r="U110" s="9"/>
      <c r="V110" s="9"/>
    </row>
    <row r="111" spans="1:24">
      <c r="A111" s="26">
        <v>119</v>
      </c>
      <c r="B111" s="47" t="s">
        <v>35</v>
      </c>
      <c r="C111" s="26">
        <v>50</v>
      </c>
      <c r="D111" s="26">
        <v>3.8</v>
      </c>
      <c r="E111" s="26">
        <v>0.4</v>
      </c>
      <c r="F111" s="26">
        <v>24.6</v>
      </c>
      <c r="G111" s="26">
        <v>117.5</v>
      </c>
      <c r="H111" s="28">
        <v>0.06</v>
      </c>
      <c r="I111" s="28">
        <v>0</v>
      </c>
      <c r="J111" s="28">
        <v>0</v>
      </c>
      <c r="K111" s="26">
        <v>10</v>
      </c>
      <c r="L111" s="26">
        <v>33</v>
      </c>
      <c r="M111" s="26">
        <v>7</v>
      </c>
      <c r="N111" s="26">
        <v>0.6</v>
      </c>
      <c r="O111" s="9"/>
      <c r="P111" s="9"/>
      <c r="Q111" s="9"/>
      <c r="R111" s="9"/>
      <c r="S111" s="9"/>
      <c r="T111" s="9"/>
      <c r="U111" s="9"/>
      <c r="V111" s="9"/>
      <c r="W111" s="9"/>
    </row>
    <row r="112" spans="1:24" s="3" customFormat="1">
      <c r="A112" s="39"/>
      <c r="B112" s="38" t="s">
        <v>44</v>
      </c>
      <c r="C112" s="39">
        <f>SUM(C107:C111)</f>
        <v>480</v>
      </c>
      <c r="D112" s="39">
        <f>SUM(D107:D111)</f>
        <v>31.580000000000002</v>
      </c>
      <c r="E112" s="39">
        <f t="shared" ref="E112:N112" si="25">SUM(E107:E111)</f>
        <v>39.739999999999995</v>
      </c>
      <c r="F112" s="39">
        <f t="shared" si="25"/>
        <v>42.995000000000005</v>
      </c>
      <c r="G112" s="39">
        <f t="shared" si="25"/>
        <v>656.55000000000007</v>
      </c>
      <c r="H112" s="39">
        <f t="shared" si="25"/>
        <v>6.6599999999999993</v>
      </c>
      <c r="I112" s="39">
        <f t="shared" si="25"/>
        <v>2.02</v>
      </c>
      <c r="J112" s="39">
        <f t="shared" si="25"/>
        <v>0.505</v>
      </c>
      <c r="K112" s="39">
        <f t="shared" si="25"/>
        <v>491.84000000000003</v>
      </c>
      <c r="L112" s="39">
        <f t="shared" si="25"/>
        <v>588.30000000000007</v>
      </c>
      <c r="M112" s="39">
        <f t="shared" si="25"/>
        <v>64.78</v>
      </c>
      <c r="N112" s="39">
        <f t="shared" si="25"/>
        <v>4.83</v>
      </c>
      <c r="O112" s="9"/>
      <c r="P112" s="9"/>
      <c r="Q112" s="9"/>
      <c r="R112" s="9"/>
      <c r="S112" s="9"/>
      <c r="T112" s="9"/>
      <c r="U112" s="9"/>
      <c r="V112" s="9"/>
      <c r="W112" s="9"/>
    </row>
    <row r="113" spans="1:24">
      <c r="A113" s="26"/>
      <c r="B113" s="36" t="s">
        <v>4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9"/>
      <c r="P113" s="9"/>
      <c r="Q113" s="9"/>
      <c r="R113" s="9"/>
      <c r="S113" s="9"/>
      <c r="T113" s="9"/>
      <c r="U113" s="9"/>
      <c r="V113" s="9"/>
      <c r="W113" s="9"/>
    </row>
    <row r="114" spans="1:24" ht="13.5" customHeight="1">
      <c r="A114" s="26">
        <v>162</v>
      </c>
      <c r="B114" s="51" t="s">
        <v>90</v>
      </c>
      <c r="C114" s="26">
        <v>20</v>
      </c>
      <c r="D114" s="26">
        <v>0.14000000000000001</v>
      </c>
      <c r="E114" s="26">
        <v>0</v>
      </c>
      <c r="F114" s="26">
        <v>14.6</v>
      </c>
      <c r="G114" s="26">
        <v>60.4</v>
      </c>
      <c r="H114" s="26">
        <v>0</v>
      </c>
      <c r="I114" s="26">
        <v>0</v>
      </c>
      <c r="J114" s="26">
        <v>0</v>
      </c>
      <c r="K114" s="26">
        <v>1.8</v>
      </c>
      <c r="L114" s="26">
        <v>0</v>
      </c>
      <c r="M114" s="26">
        <v>1.6</v>
      </c>
      <c r="N114" s="26">
        <v>0.06</v>
      </c>
      <c r="O114" s="9"/>
      <c r="P114" s="9"/>
      <c r="Q114" s="9"/>
      <c r="R114" s="9"/>
      <c r="S114" s="9"/>
      <c r="T114" s="9"/>
      <c r="U114" s="9"/>
      <c r="V114" s="9"/>
      <c r="W114" s="9"/>
    </row>
    <row r="115" spans="1:24" ht="13.5" customHeight="1">
      <c r="A115" s="26">
        <v>137</v>
      </c>
      <c r="B115" s="47" t="s">
        <v>84</v>
      </c>
      <c r="C115" s="26">
        <v>150</v>
      </c>
      <c r="D115" s="26">
        <v>1.8</v>
      </c>
      <c r="E115" s="26">
        <v>0</v>
      </c>
      <c r="F115" s="26">
        <v>17.2</v>
      </c>
      <c r="G115" s="26">
        <v>76</v>
      </c>
      <c r="H115" s="26">
        <v>0.12</v>
      </c>
      <c r="I115" s="26">
        <v>76</v>
      </c>
      <c r="J115" s="26">
        <v>0.12</v>
      </c>
      <c r="K115" s="26">
        <v>70</v>
      </c>
      <c r="L115" s="26">
        <v>34</v>
      </c>
      <c r="M115" s="26">
        <v>22</v>
      </c>
      <c r="N115" s="26">
        <v>0.2</v>
      </c>
      <c r="O115" s="9"/>
      <c r="P115" s="9"/>
      <c r="Q115" s="9"/>
      <c r="R115" s="9"/>
      <c r="S115" s="9"/>
      <c r="T115" s="9"/>
      <c r="U115" s="9"/>
      <c r="V115" s="9"/>
      <c r="W115" s="9"/>
    </row>
    <row r="116" spans="1:24" s="3" customFormat="1">
      <c r="A116" s="39"/>
      <c r="B116" s="38" t="s">
        <v>44</v>
      </c>
      <c r="C116" s="39">
        <f t="shared" ref="C116:N116" si="26">SUM(C114:C115)</f>
        <v>170</v>
      </c>
      <c r="D116" s="39">
        <f t="shared" si="26"/>
        <v>1.94</v>
      </c>
      <c r="E116" s="39">
        <f t="shared" si="26"/>
        <v>0</v>
      </c>
      <c r="F116" s="39">
        <f t="shared" si="26"/>
        <v>31.799999999999997</v>
      </c>
      <c r="G116" s="39">
        <f t="shared" si="26"/>
        <v>136.4</v>
      </c>
      <c r="H116" s="39">
        <f t="shared" si="26"/>
        <v>0.12</v>
      </c>
      <c r="I116" s="39">
        <f t="shared" si="26"/>
        <v>76</v>
      </c>
      <c r="J116" s="39">
        <f t="shared" si="26"/>
        <v>0.12</v>
      </c>
      <c r="K116" s="39">
        <f t="shared" si="26"/>
        <v>71.8</v>
      </c>
      <c r="L116" s="39">
        <f t="shared" ref="L116:M116" si="27">SUM(L114:L115)</f>
        <v>34</v>
      </c>
      <c r="M116" s="39">
        <f t="shared" si="27"/>
        <v>23.6</v>
      </c>
      <c r="N116" s="39">
        <f t="shared" si="26"/>
        <v>0.26</v>
      </c>
      <c r="O116" s="9"/>
      <c r="P116" s="9"/>
      <c r="Q116" s="9"/>
      <c r="R116" s="9"/>
      <c r="S116" s="9"/>
      <c r="T116" s="9"/>
      <c r="U116" s="9"/>
      <c r="V116" s="9"/>
      <c r="W116" s="9"/>
    </row>
    <row r="117" spans="1:24">
      <c r="A117" s="26"/>
      <c r="B117" s="36" t="s">
        <v>5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9"/>
      <c r="P117" s="9"/>
      <c r="Q117" s="9"/>
      <c r="R117" s="9"/>
      <c r="S117" s="9"/>
      <c r="T117" s="9"/>
      <c r="U117" s="9"/>
      <c r="V117" s="9"/>
      <c r="W117" s="9"/>
    </row>
    <row r="118" spans="1:24">
      <c r="A118" s="40">
        <v>137</v>
      </c>
      <c r="B118" s="41" t="s">
        <v>97</v>
      </c>
      <c r="C118" s="35">
        <v>100</v>
      </c>
      <c r="D118" s="42">
        <v>0.8</v>
      </c>
      <c r="E118" s="42">
        <v>0.2</v>
      </c>
      <c r="F118" s="42">
        <v>7.5</v>
      </c>
      <c r="G118" s="42">
        <v>38</v>
      </c>
      <c r="H118" s="42">
        <v>0.06</v>
      </c>
      <c r="I118" s="42">
        <v>38</v>
      </c>
      <c r="J118" s="42">
        <v>10</v>
      </c>
      <c r="K118" s="42">
        <v>35</v>
      </c>
      <c r="L118" s="42">
        <v>17</v>
      </c>
      <c r="M118" s="42">
        <v>11</v>
      </c>
      <c r="N118" s="42">
        <v>0.1</v>
      </c>
      <c r="O118" s="9"/>
      <c r="P118" s="9"/>
      <c r="Q118" s="9"/>
      <c r="R118" s="9"/>
      <c r="S118" s="9"/>
      <c r="T118" s="9"/>
      <c r="U118" s="9"/>
      <c r="V118" s="9"/>
      <c r="W118" s="9"/>
    </row>
    <row r="119" spans="1:24" s="9" customFormat="1">
      <c r="A119" s="26">
        <v>272</v>
      </c>
      <c r="B119" s="47" t="s">
        <v>119</v>
      </c>
      <c r="C119" s="26">
        <v>200</v>
      </c>
      <c r="D119" s="48">
        <v>5.51</v>
      </c>
      <c r="E119" s="48">
        <v>4.83</v>
      </c>
      <c r="F119" s="48">
        <v>14.47</v>
      </c>
      <c r="G119" s="58">
        <v>123.38</v>
      </c>
      <c r="H119" s="48">
        <v>0.08</v>
      </c>
      <c r="I119" s="48">
        <v>5.17</v>
      </c>
      <c r="J119" s="48">
        <v>100</v>
      </c>
      <c r="K119" s="48">
        <v>14.53</v>
      </c>
      <c r="L119" s="48">
        <v>69.67</v>
      </c>
      <c r="M119" s="48">
        <v>19.29</v>
      </c>
      <c r="N119" s="48">
        <v>0.89</v>
      </c>
    </row>
    <row r="120" spans="1:24" s="9" customFormat="1" ht="21.75" customHeight="1">
      <c r="A120" s="27">
        <v>306</v>
      </c>
      <c r="B120" s="45" t="s">
        <v>120</v>
      </c>
      <c r="C120" s="27">
        <v>90</v>
      </c>
      <c r="D120" s="46">
        <v>25.81</v>
      </c>
      <c r="E120" s="46">
        <v>27.17</v>
      </c>
      <c r="F120" s="46">
        <v>7.87</v>
      </c>
      <c r="G120" s="46">
        <v>381.07</v>
      </c>
      <c r="H120" s="46">
        <v>0.25</v>
      </c>
      <c r="I120" s="46">
        <v>0.84</v>
      </c>
      <c r="J120" s="46">
        <v>30</v>
      </c>
      <c r="K120" s="46">
        <v>80.83</v>
      </c>
      <c r="L120" s="46">
        <v>254.32</v>
      </c>
      <c r="M120" s="46">
        <v>32.17</v>
      </c>
      <c r="N120" s="46">
        <v>2.5099999999999998</v>
      </c>
    </row>
    <row r="121" spans="1:24">
      <c r="A121" s="40">
        <v>53</v>
      </c>
      <c r="B121" s="44" t="s">
        <v>94</v>
      </c>
      <c r="C121" s="40">
        <v>150</v>
      </c>
      <c r="D121" s="42">
        <v>3.3</v>
      </c>
      <c r="E121" s="42">
        <v>4.95</v>
      </c>
      <c r="F121" s="42">
        <v>32.25</v>
      </c>
      <c r="G121" s="42">
        <v>186.45</v>
      </c>
      <c r="H121" s="42">
        <v>0.03</v>
      </c>
      <c r="I121" s="42">
        <v>0</v>
      </c>
      <c r="J121" s="42">
        <v>0</v>
      </c>
      <c r="K121" s="42">
        <v>4.95</v>
      </c>
      <c r="L121" s="42">
        <v>79.83</v>
      </c>
      <c r="M121" s="42">
        <v>26.52</v>
      </c>
      <c r="N121" s="42">
        <v>0.52</v>
      </c>
      <c r="O121" s="9"/>
      <c r="P121" s="9"/>
      <c r="Q121" s="9"/>
      <c r="R121" s="9"/>
      <c r="S121" s="9"/>
      <c r="T121" s="9"/>
      <c r="U121" s="9"/>
      <c r="V121" s="9"/>
      <c r="W121" s="9"/>
    </row>
    <row r="122" spans="1:24" s="9" customFormat="1">
      <c r="A122" s="27">
        <v>98</v>
      </c>
      <c r="B122" s="45" t="s">
        <v>33</v>
      </c>
      <c r="C122" s="29">
        <v>200</v>
      </c>
      <c r="D122" s="46">
        <v>0.4</v>
      </c>
      <c r="E122" s="46">
        <v>0</v>
      </c>
      <c r="F122" s="46">
        <v>27</v>
      </c>
      <c r="G122" s="46">
        <v>59.48</v>
      </c>
      <c r="H122" s="46">
        <v>0</v>
      </c>
      <c r="I122" s="46">
        <v>1.4</v>
      </c>
      <c r="J122" s="46">
        <v>0</v>
      </c>
      <c r="K122" s="46">
        <v>0.21</v>
      </c>
      <c r="L122" s="46">
        <v>0</v>
      </c>
      <c r="M122" s="46">
        <v>0</v>
      </c>
      <c r="N122" s="46">
        <v>0.02</v>
      </c>
    </row>
    <row r="123" spans="1:24">
      <c r="A123" s="26">
        <v>119</v>
      </c>
      <c r="B123" s="47" t="s">
        <v>35</v>
      </c>
      <c r="C123" s="26">
        <v>50</v>
      </c>
      <c r="D123" s="26">
        <v>3.8</v>
      </c>
      <c r="E123" s="26">
        <v>0.4</v>
      </c>
      <c r="F123" s="26">
        <v>24.6</v>
      </c>
      <c r="G123" s="26">
        <v>117.5</v>
      </c>
      <c r="H123" s="28">
        <v>0.06</v>
      </c>
      <c r="I123" s="28">
        <v>0</v>
      </c>
      <c r="J123" s="28">
        <v>0</v>
      </c>
      <c r="K123" s="26">
        <v>10</v>
      </c>
      <c r="L123" s="26">
        <v>33</v>
      </c>
      <c r="M123" s="26">
        <v>7</v>
      </c>
      <c r="N123" s="26">
        <v>0.6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>
      <c r="A124" s="26">
        <v>120</v>
      </c>
      <c r="B124" s="47" t="s">
        <v>34</v>
      </c>
      <c r="C124" s="26">
        <v>50</v>
      </c>
      <c r="D124" s="26">
        <v>1.42</v>
      </c>
      <c r="E124" s="26">
        <v>0.27</v>
      </c>
      <c r="F124" s="26">
        <v>9.3000000000000007</v>
      </c>
      <c r="G124" s="26">
        <v>45.32</v>
      </c>
      <c r="H124" s="26">
        <v>0.02</v>
      </c>
      <c r="I124" s="26">
        <v>0.1</v>
      </c>
      <c r="J124" s="26">
        <v>0</v>
      </c>
      <c r="K124" s="26">
        <v>8.5</v>
      </c>
      <c r="L124" s="26">
        <v>30</v>
      </c>
      <c r="M124" s="26">
        <v>10.25</v>
      </c>
      <c r="N124" s="26">
        <v>0.56999999999999995</v>
      </c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s="3" customFormat="1">
      <c r="A125" s="39"/>
      <c r="B125" s="38" t="s">
        <v>44</v>
      </c>
      <c r="C125" s="39">
        <f>SUM(C118:C124)</f>
        <v>840</v>
      </c>
      <c r="D125" s="39">
        <f>SUM(D118:D124)</f>
        <v>41.039999999999992</v>
      </c>
      <c r="E125" s="39">
        <f t="shared" ref="E125:K125" si="28">SUM(E118:E124)</f>
        <v>37.820000000000007</v>
      </c>
      <c r="F125" s="39">
        <f t="shared" si="28"/>
        <v>122.99</v>
      </c>
      <c r="G125" s="39">
        <f t="shared" si="28"/>
        <v>951.20000000000016</v>
      </c>
      <c r="H125" s="39">
        <f t="shared" si="28"/>
        <v>0.5</v>
      </c>
      <c r="I125" s="39">
        <f t="shared" si="28"/>
        <v>45.510000000000005</v>
      </c>
      <c r="J125" s="39">
        <f t="shared" si="28"/>
        <v>140</v>
      </c>
      <c r="K125" s="39">
        <f t="shared" si="28"/>
        <v>154.02000000000001</v>
      </c>
      <c r="L125" s="39">
        <f t="shared" ref="L125:M125" si="29">SUM(L118:L124)</f>
        <v>483.82</v>
      </c>
      <c r="M125" s="39">
        <f t="shared" si="29"/>
        <v>106.23</v>
      </c>
      <c r="N125" s="39">
        <f>SUM(N118:N124)</f>
        <v>5.2099999999999991</v>
      </c>
      <c r="O125" s="9"/>
      <c r="P125" s="9"/>
      <c r="Q125" s="9"/>
      <c r="R125" s="9"/>
      <c r="S125" s="9"/>
      <c r="T125" s="9"/>
      <c r="U125" s="9"/>
      <c r="V125" s="9"/>
      <c r="W125" s="9"/>
    </row>
    <row r="126" spans="1:24">
      <c r="A126" s="26"/>
      <c r="B126" s="36" t="s">
        <v>6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9"/>
      <c r="P126" s="9"/>
      <c r="Q126" s="9"/>
      <c r="R126" s="9"/>
      <c r="S126" s="9"/>
      <c r="T126" s="9"/>
      <c r="U126" s="9"/>
      <c r="V126" s="9"/>
      <c r="W126" s="9"/>
    </row>
    <row r="127" spans="1:24" ht="17.25" hidden="1" customHeight="1">
      <c r="A127" s="26"/>
      <c r="B127" s="47"/>
      <c r="C127" s="26"/>
      <c r="D127" s="26"/>
      <c r="E127" s="26"/>
      <c r="F127" s="26"/>
      <c r="G127" s="26"/>
      <c r="H127" s="28"/>
      <c r="I127" s="28"/>
      <c r="J127" s="28"/>
      <c r="K127" s="26"/>
      <c r="L127" s="26"/>
      <c r="M127" s="26"/>
      <c r="N127" s="26"/>
      <c r="O127" s="9"/>
      <c r="P127" s="9"/>
      <c r="Q127" s="9"/>
      <c r="R127" s="9"/>
      <c r="S127" s="9"/>
      <c r="T127" s="9"/>
      <c r="U127" s="9"/>
      <c r="V127" s="9"/>
      <c r="W127" s="9"/>
    </row>
    <row r="128" spans="1:24" s="9" customFormat="1" ht="17.25" customHeight="1">
      <c r="A128" s="27">
        <v>404</v>
      </c>
      <c r="B128" s="51" t="s">
        <v>78</v>
      </c>
      <c r="C128" s="27">
        <v>150</v>
      </c>
      <c r="D128" s="27">
        <v>15.46</v>
      </c>
      <c r="E128" s="27">
        <v>13.9</v>
      </c>
      <c r="F128" s="27">
        <v>64.650000000000006</v>
      </c>
      <c r="G128" s="27">
        <v>448</v>
      </c>
      <c r="H128" s="29">
        <v>1.4999999999999999E-2</v>
      </c>
      <c r="I128" s="29">
        <v>0.73</v>
      </c>
      <c r="J128" s="29">
        <v>0</v>
      </c>
      <c r="K128" s="27">
        <v>20</v>
      </c>
      <c r="L128" s="27">
        <v>18</v>
      </c>
      <c r="M128" s="27">
        <v>54</v>
      </c>
      <c r="N128" s="27">
        <v>1.93</v>
      </c>
    </row>
    <row r="129" spans="1:25">
      <c r="A129" s="26">
        <v>114</v>
      </c>
      <c r="B129" s="47" t="s">
        <v>46</v>
      </c>
      <c r="C129" s="26">
        <v>200</v>
      </c>
      <c r="D129" s="26">
        <v>0.2</v>
      </c>
      <c r="E129" s="26">
        <v>0</v>
      </c>
      <c r="F129" s="26">
        <v>11</v>
      </c>
      <c r="G129" s="26">
        <v>44.8</v>
      </c>
      <c r="H129" s="28">
        <v>0</v>
      </c>
      <c r="I129" s="28">
        <v>0.08</v>
      </c>
      <c r="J129" s="50">
        <v>0</v>
      </c>
      <c r="K129" s="28">
        <v>13.56</v>
      </c>
      <c r="L129" s="50">
        <v>7.66</v>
      </c>
      <c r="M129" s="50">
        <v>4.08</v>
      </c>
      <c r="N129" s="28">
        <v>0.8</v>
      </c>
      <c r="O129" s="9"/>
      <c r="P129" s="9"/>
      <c r="Q129" s="9"/>
      <c r="R129" s="9"/>
      <c r="S129" s="9"/>
      <c r="T129" s="9"/>
      <c r="U129" s="9"/>
      <c r="V129" s="9"/>
      <c r="W129" s="9"/>
    </row>
    <row r="130" spans="1:25" s="3" customFormat="1" ht="19.5" customHeight="1">
      <c r="A130" s="39"/>
      <c r="B130" s="38" t="s">
        <v>44</v>
      </c>
      <c r="C130" s="39">
        <f>SUM(C127:C129)</f>
        <v>350</v>
      </c>
      <c r="D130" s="39">
        <f>SUM(D128:D129)</f>
        <v>15.66</v>
      </c>
      <c r="E130" s="39">
        <f t="shared" ref="E130:N130" si="30">SUM(E128:E129)</f>
        <v>13.9</v>
      </c>
      <c r="F130" s="39">
        <f t="shared" si="30"/>
        <v>75.650000000000006</v>
      </c>
      <c r="G130" s="39">
        <f t="shared" si="30"/>
        <v>492.8</v>
      </c>
      <c r="H130" s="39">
        <f t="shared" si="30"/>
        <v>1.4999999999999999E-2</v>
      </c>
      <c r="I130" s="39">
        <f t="shared" si="30"/>
        <v>0.80999999999999994</v>
      </c>
      <c r="J130" s="39">
        <f t="shared" si="30"/>
        <v>0</v>
      </c>
      <c r="K130" s="39">
        <f t="shared" si="30"/>
        <v>33.56</v>
      </c>
      <c r="L130" s="39">
        <f t="shared" si="30"/>
        <v>25.66</v>
      </c>
      <c r="M130" s="39">
        <f t="shared" si="30"/>
        <v>58.08</v>
      </c>
      <c r="N130" s="39">
        <f t="shared" si="30"/>
        <v>2.73</v>
      </c>
      <c r="O130" s="9"/>
      <c r="P130" s="9"/>
      <c r="Q130" s="9"/>
      <c r="R130" s="9"/>
      <c r="S130" s="9"/>
      <c r="T130" s="9"/>
      <c r="U130" s="9"/>
      <c r="V130" s="9"/>
      <c r="W130" s="9"/>
    </row>
    <row r="131" spans="1:25" ht="18.75" customHeight="1">
      <c r="A131" s="26"/>
      <c r="B131" s="36" t="s">
        <v>7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9"/>
      <c r="P131" s="9"/>
      <c r="Q131" s="9"/>
      <c r="R131" s="9"/>
      <c r="S131" s="9"/>
      <c r="T131" s="9"/>
      <c r="U131" s="9"/>
      <c r="V131" s="9"/>
      <c r="W131" s="9"/>
    </row>
    <row r="132" spans="1:25" s="9" customFormat="1">
      <c r="A132" s="27">
        <v>136</v>
      </c>
      <c r="B132" s="51" t="s">
        <v>76</v>
      </c>
      <c r="C132" s="27" t="s">
        <v>88</v>
      </c>
      <c r="D132" s="27">
        <v>8.4600000000000009</v>
      </c>
      <c r="E132" s="27">
        <v>11.22</v>
      </c>
      <c r="F132" s="27">
        <v>0.84</v>
      </c>
      <c r="G132" s="27">
        <v>138.1</v>
      </c>
      <c r="H132" s="31">
        <v>1.7999999999999999E-2</v>
      </c>
      <c r="I132" s="31">
        <v>1.4</v>
      </c>
      <c r="J132" s="31">
        <v>1.4999999999999999E-2</v>
      </c>
      <c r="K132" s="59">
        <v>31</v>
      </c>
      <c r="L132" s="31">
        <v>93</v>
      </c>
      <c r="M132" s="31">
        <v>14.5</v>
      </c>
      <c r="N132" s="59">
        <v>0.57999999999999996</v>
      </c>
    </row>
    <row r="133" spans="1:25" s="9" customFormat="1">
      <c r="A133" s="27">
        <v>87</v>
      </c>
      <c r="B133" s="45" t="s">
        <v>67</v>
      </c>
      <c r="C133" s="27">
        <v>200</v>
      </c>
      <c r="D133" s="27">
        <v>13.8</v>
      </c>
      <c r="E133" s="27">
        <v>25.8</v>
      </c>
      <c r="F133" s="27">
        <v>20.399999999999999</v>
      </c>
      <c r="G133" s="27">
        <v>369.2</v>
      </c>
      <c r="H133" s="29">
        <v>0.18</v>
      </c>
      <c r="I133" s="29">
        <v>9.02</v>
      </c>
      <c r="J133" s="31">
        <v>0</v>
      </c>
      <c r="K133" s="29">
        <v>29.3</v>
      </c>
      <c r="L133" s="31">
        <v>190</v>
      </c>
      <c r="M133" s="31">
        <v>47.3</v>
      </c>
      <c r="N133" s="29">
        <v>2.52</v>
      </c>
    </row>
    <row r="134" spans="1:25" ht="17.25" customHeight="1">
      <c r="A134" s="26">
        <v>107</v>
      </c>
      <c r="B134" s="47" t="s">
        <v>59</v>
      </c>
      <c r="C134" s="26">
        <v>200</v>
      </c>
      <c r="D134" s="26">
        <v>0.8</v>
      </c>
      <c r="E134" s="26">
        <v>0.2</v>
      </c>
      <c r="F134" s="26">
        <v>23.2</v>
      </c>
      <c r="G134" s="26">
        <v>94.4</v>
      </c>
      <c r="H134" s="28">
        <v>0.02</v>
      </c>
      <c r="I134" s="28">
        <v>4</v>
      </c>
      <c r="J134" s="28">
        <v>0</v>
      </c>
      <c r="K134" s="26">
        <v>16</v>
      </c>
      <c r="L134" s="26">
        <v>18</v>
      </c>
      <c r="M134" s="26">
        <v>10</v>
      </c>
      <c r="N134" s="26">
        <v>0.4</v>
      </c>
      <c r="O134" s="9"/>
      <c r="P134" s="9"/>
      <c r="Q134" s="9"/>
      <c r="R134" s="9"/>
      <c r="S134" s="9"/>
      <c r="T134" s="9"/>
      <c r="U134" s="9"/>
      <c r="V134" s="9"/>
      <c r="W134" s="9"/>
    </row>
    <row r="135" spans="1:25">
      <c r="A135" s="26">
        <v>119</v>
      </c>
      <c r="B135" s="47" t="s">
        <v>35</v>
      </c>
      <c r="C135" s="26">
        <v>50</v>
      </c>
      <c r="D135" s="26">
        <v>3.8</v>
      </c>
      <c r="E135" s="26">
        <v>0.4</v>
      </c>
      <c r="F135" s="26">
        <v>24.6</v>
      </c>
      <c r="G135" s="26">
        <v>117.5</v>
      </c>
      <c r="H135" s="28">
        <v>0.06</v>
      </c>
      <c r="I135" s="28">
        <v>0</v>
      </c>
      <c r="J135" s="28">
        <v>0</v>
      </c>
      <c r="K135" s="26">
        <v>10</v>
      </c>
      <c r="L135" s="26">
        <v>33</v>
      </c>
      <c r="M135" s="26">
        <v>7</v>
      </c>
      <c r="N135" s="26">
        <v>0.6</v>
      </c>
      <c r="O135" s="9"/>
      <c r="P135" s="9"/>
      <c r="Q135" s="9"/>
      <c r="R135" s="9"/>
      <c r="S135" s="9"/>
      <c r="T135" s="9"/>
      <c r="U135" s="9"/>
      <c r="V135" s="9"/>
      <c r="W135" s="9"/>
    </row>
    <row r="136" spans="1:25" s="9" customFormat="1">
      <c r="A136" s="27">
        <v>120</v>
      </c>
      <c r="B136" s="51" t="s">
        <v>34</v>
      </c>
      <c r="C136" s="27">
        <v>30</v>
      </c>
      <c r="D136" s="27">
        <v>1.7</v>
      </c>
      <c r="E136" s="27">
        <v>0.33</v>
      </c>
      <c r="F136" s="27">
        <v>11.16</v>
      </c>
      <c r="G136" s="27">
        <v>54.39</v>
      </c>
      <c r="H136" s="27">
        <v>0.03</v>
      </c>
      <c r="I136" s="27">
        <v>0.12</v>
      </c>
      <c r="J136" s="27">
        <v>0</v>
      </c>
      <c r="K136" s="27">
        <v>10.199999999999999</v>
      </c>
      <c r="L136" s="27">
        <v>36</v>
      </c>
      <c r="M136" s="27">
        <v>12.3</v>
      </c>
      <c r="N136" s="27">
        <v>0.69</v>
      </c>
    </row>
    <row r="137" spans="1:25" s="3" customFormat="1" ht="18.75" customHeight="1">
      <c r="A137" s="39"/>
      <c r="B137" s="38" t="s">
        <v>44</v>
      </c>
      <c r="C137" s="39">
        <f t="shared" ref="C137:N137" si="31">SUM(C132:C136)</f>
        <v>480</v>
      </c>
      <c r="D137" s="39">
        <f t="shared" si="31"/>
        <v>28.560000000000002</v>
      </c>
      <c r="E137" s="39">
        <f t="shared" si="31"/>
        <v>37.950000000000003</v>
      </c>
      <c r="F137" s="39">
        <f t="shared" si="31"/>
        <v>80.199999999999989</v>
      </c>
      <c r="G137" s="39">
        <f t="shared" si="31"/>
        <v>773.58999999999992</v>
      </c>
      <c r="H137" s="39">
        <f t="shared" si="31"/>
        <v>0.30799999999999994</v>
      </c>
      <c r="I137" s="39">
        <f t="shared" si="31"/>
        <v>14.54</v>
      </c>
      <c r="J137" s="39">
        <f t="shared" si="31"/>
        <v>1.4999999999999999E-2</v>
      </c>
      <c r="K137" s="39">
        <f t="shared" si="31"/>
        <v>96.5</v>
      </c>
      <c r="L137" s="39">
        <f t="shared" ref="L137:M137" si="32">SUM(L132:L136)</f>
        <v>370</v>
      </c>
      <c r="M137" s="39">
        <f t="shared" si="32"/>
        <v>91.1</v>
      </c>
      <c r="N137" s="39">
        <f t="shared" si="31"/>
        <v>4.7899999999999991</v>
      </c>
      <c r="O137" s="9"/>
      <c r="P137" s="9"/>
      <c r="Q137" s="9"/>
      <c r="R137" s="9"/>
      <c r="S137" s="9"/>
      <c r="T137" s="9"/>
      <c r="U137" s="9"/>
      <c r="V137" s="9"/>
      <c r="W137" s="9"/>
    </row>
    <row r="138" spans="1:25" s="6" customFormat="1" ht="24" customHeight="1">
      <c r="A138" s="71" t="s">
        <v>8</v>
      </c>
      <c r="B138" s="72"/>
      <c r="C138" s="52">
        <f t="shared" ref="C138:N138" si="33">SUM(C137+C130+C125+C116+C112)</f>
        <v>2320</v>
      </c>
      <c r="D138" s="53">
        <f t="shared" si="33"/>
        <v>118.77999999999999</v>
      </c>
      <c r="E138" s="53">
        <f t="shared" si="33"/>
        <v>129.41000000000003</v>
      </c>
      <c r="F138" s="53">
        <f t="shared" si="33"/>
        <v>353.63499999999999</v>
      </c>
      <c r="G138" s="53">
        <f t="shared" si="33"/>
        <v>3010.5400000000004</v>
      </c>
      <c r="H138" s="53">
        <f t="shared" si="33"/>
        <v>7.6029999999999989</v>
      </c>
      <c r="I138" s="53">
        <f t="shared" si="33"/>
        <v>138.88000000000002</v>
      </c>
      <c r="J138" s="53">
        <f t="shared" si="33"/>
        <v>140.63999999999999</v>
      </c>
      <c r="K138" s="53">
        <f t="shared" si="33"/>
        <v>847.72</v>
      </c>
      <c r="L138" s="53">
        <f t="shared" si="33"/>
        <v>1501.7800000000002</v>
      </c>
      <c r="M138" s="53">
        <f t="shared" si="33"/>
        <v>343.79000000000008</v>
      </c>
      <c r="N138" s="53">
        <f t="shared" si="33"/>
        <v>17.82</v>
      </c>
      <c r="O138" s="9"/>
      <c r="P138" s="9"/>
      <c r="Q138" s="9"/>
      <c r="R138" s="9"/>
      <c r="S138" s="9"/>
      <c r="T138" s="9"/>
      <c r="U138" s="9"/>
      <c r="V138" s="9"/>
      <c r="W138" s="9"/>
    </row>
    <row r="139" spans="1:25" ht="17.25" hidden="1" customHeight="1">
      <c r="A139" s="26"/>
      <c r="B139" s="47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9"/>
      <c r="P139" s="9"/>
      <c r="Q139" s="9"/>
      <c r="R139" s="9"/>
      <c r="S139" s="9"/>
      <c r="T139" s="9"/>
      <c r="U139" s="9"/>
      <c r="V139" s="9"/>
      <c r="W139" s="9"/>
    </row>
    <row r="140" spans="1:25" ht="26.25" customHeight="1">
      <c r="A140" s="26"/>
      <c r="B140" s="73" t="s">
        <v>29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9"/>
      <c r="P140" s="9"/>
      <c r="Q140" s="9"/>
      <c r="R140" s="9"/>
      <c r="S140" s="9"/>
      <c r="T140" s="9"/>
      <c r="U140" s="9"/>
      <c r="V140" s="9"/>
      <c r="W140" s="9"/>
    </row>
    <row r="141" spans="1:25" ht="16.5" customHeight="1">
      <c r="A141" s="26"/>
      <c r="B141" s="36" t="s">
        <v>3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9"/>
      <c r="P141" s="9"/>
      <c r="Q141" s="9"/>
      <c r="R141" s="9"/>
      <c r="S141" s="9"/>
      <c r="T141" s="9"/>
      <c r="U141" s="9"/>
    </row>
    <row r="142" spans="1:25" ht="17.25" customHeight="1">
      <c r="A142" s="27">
        <v>17</v>
      </c>
      <c r="B142" s="45" t="s">
        <v>48</v>
      </c>
      <c r="C142" s="31">
        <v>50</v>
      </c>
      <c r="D142" s="48">
        <v>5.95</v>
      </c>
      <c r="E142" s="48">
        <v>5.05</v>
      </c>
      <c r="F142" s="48">
        <v>0.3</v>
      </c>
      <c r="G142" s="48">
        <v>70.7</v>
      </c>
      <c r="H142" s="48">
        <v>0.03</v>
      </c>
      <c r="I142" s="48">
        <v>0</v>
      </c>
      <c r="J142" s="48">
        <v>0.17</v>
      </c>
      <c r="K142" s="48">
        <v>27.5</v>
      </c>
      <c r="L142" s="48">
        <v>92.5</v>
      </c>
      <c r="M142" s="48">
        <v>27</v>
      </c>
      <c r="N142" s="48">
        <v>1.35</v>
      </c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7.25" customHeight="1">
      <c r="A143" s="26">
        <v>168</v>
      </c>
      <c r="B143" s="61" t="s">
        <v>55</v>
      </c>
      <c r="C143" s="26">
        <v>200</v>
      </c>
      <c r="D143" s="26">
        <v>7.6</v>
      </c>
      <c r="E143" s="26">
        <v>7.4</v>
      </c>
      <c r="F143" s="26">
        <v>30.8</v>
      </c>
      <c r="G143" s="26">
        <v>220.8</v>
      </c>
      <c r="H143" s="50">
        <v>0.12</v>
      </c>
      <c r="I143" s="50">
        <v>0.76</v>
      </c>
      <c r="J143" s="50">
        <v>0.06</v>
      </c>
      <c r="K143" s="50">
        <v>201.9</v>
      </c>
      <c r="L143" s="50">
        <v>226.8</v>
      </c>
      <c r="M143" s="50">
        <v>49.52</v>
      </c>
      <c r="N143" s="50">
        <v>1.1000000000000001</v>
      </c>
      <c r="O143" s="9"/>
      <c r="P143" s="9"/>
      <c r="Q143" s="9"/>
      <c r="R143" s="9"/>
      <c r="S143" s="9"/>
      <c r="T143" s="9"/>
      <c r="U143" s="9"/>
      <c r="V143" s="9"/>
      <c r="W143" s="9"/>
    </row>
    <row r="144" spans="1:25" ht="16.5" customHeight="1">
      <c r="A144" s="32">
        <v>115</v>
      </c>
      <c r="B144" s="37" t="s">
        <v>40</v>
      </c>
      <c r="C144" s="32">
        <v>200</v>
      </c>
      <c r="D144" s="34">
        <v>6.4</v>
      </c>
      <c r="E144" s="34">
        <v>5.2</v>
      </c>
      <c r="F144" s="32">
        <v>21</v>
      </c>
      <c r="G144" s="34">
        <v>156.6</v>
      </c>
      <c r="H144" s="33">
        <v>0.04</v>
      </c>
      <c r="I144" s="34">
        <v>1.3</v>
      </c>
      <c r="J144" s="33">
        <v>0.02</v>
      </c>
      <c r="K144" s="33">
        <v>127.74</v>
      </c>
      <c r="L144" s="34">
        <v>116.2</v>
      </c>
      <c r="M144" s="33">
        <v>21.64</v>
      </c>
      <c r="N144" s="33">
        <v>0.74</v>
      </c>
      <c r="O144" s="9"/>
      <c r="P144" s="9"/>
      <c r="Q144" s="9"/>
      <c r="R144" s="9"/>
      <c r="S144" s="9"/>
      <c r="T144" s="9"/>
      <c r="U144" s="9"/>
    </row>
    <row r="145" spans="1:24">
      <c r="A145" s="77">
        <v>2</v>
      </c>
      <c r="B145" s="78" t="s">
        <v>56</v>
      </c>
      <c r="C145" s="32">
        <v>15</v>
      </c>
      <c r="D145" s="33">
        <v>0.12</v>
      </c>
      <c r="E145" s="34">
        <v>10.8</v>
      </c>
      <c r="F145" s="33">
        <v>0.19500000000000001</v>
      </c>
      <c r="G145" s="33">
        <v>98.15</v>
      </c>
      <c r="H145" s="32">
        <v>0</v>
      </c>
      <c r="I145" s="32">
        <v>0</v>
      </c>
      <c r="J145" s="33">
        <v>4.4999999999999998E-2</v>
      </c>
      <c r="K145" s="34">
        <v>3.6</v>
      </c>
      <c r="L145" s="32">
        <v>3</v>
      </c>
      <c r="M145" s="34">
        <v>0.45</v>
      </c>
      <c r="N145" s="32">
        <v>0</v>
      </c>
      <c r="O145" s="9"/>
      <c r="P145" s="9"/>
      <c r="Q145" s="9"/>
      <c r="R145" s="9"/>
      <c r="S145" s="9"/>
      <c r="T145" s="9"/>
    </row>
    <row r="146" spans="1:24">
      <c r="A146" s="26">
        <v>119</v>
      </c>
      <c r="B146" s="47" t="s">
        <v>35</v>
      </c>
      <c r="C146" s="26">
        <v>50</v>
      </c>
      <c r="D146" s="26">
        <v>3.8</v>
      </c>
      <c r="E146" s="26">
        <v>0.4</v>
      </c>
      <c r="F146" s="26">
        <v>24.6</v>
      </c>
      <c r="G146" s="26">
        <v>117.5</v>
      </c>
      <c r="H146" s="28">
        <v>0.06</v>
      </c>
      <c r="I146" s="28">
        <v>0</v>
      </c>
      <c r="J146" s="28">
        <v>0</v>
      </c>
      <c r="K146" s="26">
        <v>10</v>
      </c>
      <c r="L146" s="26">
        <v>33</v>
      </c>
      <c r="M146" s="26">
        <v>7</v>
      </c>
      <c r="N146" s="26">
        <v>0.6</v>
      </c>
      <c r="O146" s="9"/>
      <c r="P146" s="9"/>
      <c r="Q146" s="9"/>
      <c r="R146" s="9"/>
      <c r="S146" s="9"/>
      <c r="T146" s="9"/>
      <c r="U146" s="9"/>
      <c r="V146" s="9"/>
      <c r="W146" s="9"/>
    </row>
    <row r="147" spans="1:24" s="3" customFormat="1" ht="16.5" customHeight="1">
      <c r="A147" s="39"/>
      <c r="B147" s="38" t="s">
        <v>44</v>
      </c>
      <c r="C147" s="39">
        <f>SUM(C142:C146)</f>
        <v>515</v>
      </c>
      <c r="D147" s="39">
        <f>SUM(D142:D146)</f>
        <v>23.870000000000005</v>
      </c>
      <c r="E147" s="39">
        <f t="shared" ref="E147:N147" si="34">SUM(E142:E146)</f>
        <v>28.849999999999998</v>
      </c>
      <c r="F147" s="39">
        <f t="shared" si="34"/>
        <v>76.89500000000001</v>
      </c>
      <c r="G147" s="39">
        <f t="shared" si="34"/>
        <v>663.75</v>
      </c>
      <c r="H147" s="39">
        <f t="shared" si="34"/>
        <v>0.25</v>
      </c>
      <c r="I147" s="39">
        <f t="shared" si="34"/>
        <v>2.06</v>
      </c>
      <c r="J147" s="39">
        <f t="shared" si="34"/>
        <v>0.29499999999999998</v>
      </c>
      <c r="K147" s="39">
        <f t="shared" si="34"/>
        <v>370.74</v>
      </c>
      <c r="L147" s="39">
        <f t="shared" si="34"/>
        <v>471.5</v>
      </c>
      <c r="M147" s="39">
        <f t="shared" si="34"/>
        <v>105.61000000000001</v>
      </c>
      <c r="N147" s="39">
        <f t="shared" si="34"/>
        <v>3.7900000000000005</v>
      </c>
      <c r="O147" s="9"/>
      <c r="P147" s="9"/>
      <c r="Q147" s="9"/>
      <c r="R147" s="9"/>
      <c r="S147" s="9"/>
      <c r="T147" s="9"/>
      <c r="U147" s="9"/>
    </row>
    <row r="148" spans="1:24" ht="15.75" customHeight="1">
      <c r="A148" s="26"/>
      <c r="B148" s="36" t="s">
        <v>4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9"/>
      <c r="P148" s="9"/>
      <c r="Q148" s="9"/>
      <c r="R148" s="9"/>
      <c r="S148" s="9"/>
      <c r="T148" s="9"/>
      <c r="U148" s="9"/>
    </row>
    <row r="149" spans="1:24" s="9" customFormat="1">
      <c r="A149" s="26">
        <v>198</v>
      </c>
      <c r="B149" s="47" t="s">
        <v>80</v>
      </c>
      <c r="C149" s="27">
        <v>150</v>
      </c>
      <c r="D149" s="26">
        <v>20.59</v>
      </c>
      <c r="E149" s="26">
        <v>8.8800000000000008</v>
      </c>
      <c r="F149" s="26">
        <v>29.58</v>
      </c>
      <c r="G149" s="26">
        <v>280.5</v>
      </c>
      <c r="H149" s="26">
        <v>0.06</v>
      </c>
      <c r="I149" s="26">
        <v>0.39</v>
      </c>
      <c r="J149" s="26">
        <v>55.48</v>
      </c>
      <c r="K149" s="26">
        <v>211.96</v>
      </c>
      <c r="L149" s="26">
        <v>253.87</v>
      </c>
      <c r="M149" s="26">
        <v>34.57</v>
      </c>
      <c r="N149" s="26">
        <v>1.1200000000000001</v>
      </c>
    </row>
    <row r="150" spans="1:24" ht="17.25" customHeight="1">
      <c r="A150" s="40">
        <v>107</v>
      </c>
      <c r="B150" s="41" t="s">
        <v>109</v>
      </c>
      <c r="C150" s="35">
        <v>200</v>
      </c>
      <c r="D150" s="42">
        <v>0</v>
      </c>
      <c r="E150" s="42">
        <v>0</v>
      </c>
      <c r="F150" s="42">
        <v>22.8</v>
      </c>
      <c r="G150" s="42">
        <v>92</v>
      </c>
      <c r="H150" s="42">
        <v>0.04</v>
      </c>
      <c r="I150" s="42">
        <v>12</v>
      </c>
      <c r="J150" s="42">
        <v>0.6</v>
      </c>
      <c r="K150" s="42">
        <v>0</v>
      </c>
      <c r="L150" s="42">
        <v>0</v>
      </c>
      <c r="M150" s="42">
        <v>0</v>
      </c>
      <c r="N150" s="42">
        <v>0</v>
      </c>
      <c r="O150" s="9"/>
      <c r="P150" s="9"/>
      <c r="Q150" s="9"/>
      <c r="R150" s="9"/>
      <c r="S150" s="9"/>
      <c r="T150" s="9"/>
      <c r="U150" s="9"/>
      <c r="V150" s="9"/>
      <c r="W150" s="9"/>
    </row>
    <row r="151" spans="1:24" s="3" customFormat="1" ht="15" customHeight="1">
      <c r="A151" s="39"/>
      <c r="B151" s="38" t="s">
        <v>44</v>
      </c>
      <c r="C151" s="39">
        <f t="shared" ref="C151:N151" si="35">SUM(C149:C150)</f>
        <v>350</v>
      </c>
      <c r="D151" s="39">
        <f t="shared" si="35"/>
        <v>20.59</v>
      </c>
      <c r="E151" s="39">
        <f t="shared" si="35"/>
        <v>8.8800000000000008</v>
      </c>
      <c r="F151" s="39">
        <f t="shared" si="35"/>
        <v>52.379999999999995</v>
      </c>
      <c r="G151" s="39">
        <f t="shared" si="35"/>
        <v>372.5</v>
      </c>
      <c r="H151" s="39">
        <f t="shared" si="35"/>
        <v>0.1</v>
      </c>
      <c r="I151" s="39">
        <f t="shared" si="35"/>
        <v>12.39</v>
      </c>
      <c r="J151" s="39">
        <f t="shared" si="35"/>
        <v>56.08</v>
      </c>
      <c r="K151" s="39">
        <f t="shared" si="35"/>
        <v>211.96</v>
      </c>
      <c r="L151" s="39">
        <f t="shared" ref="L151:M151" si="36">SUM(L149:L150)</f>
        <v>253.87</v>
      </c>
      <c r="M151" s="39">
        <f t="shared" si="36"/>
        <v>34.57</v>
      </c>
      <c r="N151" s="39">
        <f t="shared" si="35"/>
        <v>1.1200000000000001</v>
      </c>
      <c r="O151" s="9"/>
      <c r="P151" s="9"/>
      <c r="Q151" s="9"/>
      <c r="R151" s="9"/>
      <c r="S151" s="9"/>
      <c r="T151" s="9"/>
      <c r="U151" s="9"/>
      <c r="V151" s="9"/>
      <c r="W151" s="9"/>
    </row>
    <row r="152" spans="1:24" ht="20.25" customHeight="1">
      <c r="A152" s="26"/>
      <c r="B152" s="36" t="s">
        <v>5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9"/>
      <c r="P152" s="9"/>
      <c r="Q152" s="9"/>
      <c r="R152" s="9"/>
      <c r="S152" s="9"/>
      <c r="T152" s="9"/>
      <c r="U152" s="9"/>
      <c r="V152" s="9"/>
      <c r="W152" s="9"/>
    </row>
    <row r="153" spans="1:24" ht="18" customHeight="1">
      <c r="A153" s="40">
        <v>13</v>
      </c>
      <c r="B153" s="41" t="s">
        <v>39</v>
      </c>
      <c r="C153" s="50">
        <v>60</v>
      </c>
      <c r="D153" s="48">
        <v>1.2</v>
      </c>
      <c r="E153" s="48">
        <v>4.26</v>
      </c>
      <c r="F153" s="48">
        <v>6.18</v>
      </c>
      <c r="G153" s="42">
        <v>67.92</v>
      </c>
      <c r="H153" s="48">
        <v>0.03</v>
      </c>
      <c r="I153" s="48">
        <v>7.44</v>
      </c>
      <c r="J153" s="48">
        <v>930</v>
      </c>
      <c r="K153" s="48">
        <v>24.87</v>
      </c>
      <c r="L153" s="48">
        <v>42.95</v>
      </c>
      <c r="M153" s="48">
        <v>26.03</v>
      </c>
      <c r="N153" s="48">
        <v>0.76</v>
      </c>
      <c r="O153" s="9"/>
      <c r="P153" s="9"/>
      <c r="Q153" s="9"/>
      <c r="R153" s="9"/>
      <c r="S153" s="9"/>
      <c r="T153" s="9"/>
      <c r="U153" s="9"/>
      <c r="V153" s="9"/>
      <c r="W153" s="9"/>
    </row>
    <row r="154" spans="1:24" ht="17.25" customHeight="1">
      <c r="A154" s="40">
        <v>34</v>
      </c>
      <c r="B154" s="45" t="s">
        <v>37</v>
      </c>
      <c r="C154" s="29">
        <v>200</v>
      </c>
      <c r="D154" s="54">
        <v>9</v>
      </c>
      <c r="E154" s="54">
        <v>5.6</v>
      </c>
      <c r="F154" s="54">
        <v>13.8</v>
      </c>
      <c r="G154" s="54">
        <v>141</v>
      </c>
      <c r="H154" s="43">
        <v>0.24</v>
      </c>
      <c r="I154" s="43">
        <v>1.1599999999999999</v>
      </c>
      <c r="J154" s="43">
        <v>160</v>
      </c>
      <c r="K154" s="43">
        <v>45.56</v>
      </c>
      <c r="L154" s="43">
        <v>86.52</v>
      </c>
      <c r="M154" s="43">
        <v>28.94</v>
      </c>
      <c r="N154" s="43">
        <v>2.16</v>
      </c>
      <c r="O154" s="9"/>
      <c r="P154" s="9"/>
      <c r="Q154" s="9"/>
      <c r="R154" s="9"/>
      <c r="S154" s="9"/>
      <c r="T154" s="9"/>
      <c r="U154" s="9"/>
      <c r="V154" s="9"/>
      <c r="W154" s="9"/>
    </row>
    <row r="155" spans="1:24" s="9" customFormat="1" ht="15.75" customHeight="1">
      <c r="A155" s="27">
        <v>221</v>
      </c>
      <c r="B155" s="45" t="s">
        <v>121</v>
      </c>
      <c r="C155" s="29">
        <v>90</v>
      </c>
      <c r="D155" s="60">
        <v>18.52</v>
      </c>
      <c r="E155" s="60">
        <v>15.91</v>
      </c>
      <c r="F155" s="60">
        <v>10.69</v>
      </c>
      <c r="G155" s="60">
        <v>261.14999999999998</v>
      </c>
      <c r="H155" s="46">
        <v>0.08</v>
      </c>
      <c r="I155" s="46">
        <v>1.1100000000000001</v>
      </c>
      <c r="J155" s="46">
        <v>30</v>
      </c>
      <c r="K155" s="46">
        <v>79.52</v>
      </c>
      <c r="L155" s="46">
        <v>173</v>
      </c>
      <c r="M155" s="46">
        <v>20.9</v>
      </c>
      <c r="N155" s="46">
        <v>1.29</v>
      </c>
    </row>
    <row r="156" spans="1:24" s="9" customFormat="1" ht="16.5" customHeight="1">
      <c r="A156" s="40">
        <v>52</v>
      </c>
      <c r="B156" s="41" t="s">
        <v>122</v>
      </c>
      <c r="C156" s="40">
        <v>150</v>
      </c>
      <c r="D156" s="43">
        <v>3.15</v>
      </c>
      <c r="E156" s="43">
        <v>4.5</v>
      </c>
      <c r="F156" s="43">
        <v>17.55</v>
      </c>
      <c r="G156" s="43">
        <v>122.85</v>
      </c>
      <c r="H156" s="48">
        <v>0.16</v>
      </c>
      <c r="I156" s="48">
        <v>25.3</v>
      </c>
      <c r="J156" s="48">
        <v>15</v>
      </c>
      <c r="K156" s="48">
        <v>16.260000000000002</v>
      </c>
      <c r="L156" s="48">
        <v>94.6</v>
      </c>
      <c r="M156" s="48">
        <v>35.32</v>
      </c>
      <c r="N156" s="48">
        <v>15.9</v>
      </c>
    </row>
    <row r="157" spans="1:24" s="9" customFormat="1" ht="16.5" customHeight="1">
      <c r="A157" s="26">
        <v>114</v>
      </c>
      <c r="B157" s="61" t="s">
        <v>123</v>
      </c>
      <c r="C157" s="28">
        <v>200</v>
      </c>
      <c r="D157" s="48">
        <v>0.2</v>
      </c>
      <c r="E157" s="48">
        <v>0</v>
      </c>
      <c r="F157" s="48">
        <v>11</v>
      </c>
      <c r="G157" s="48">
        <v>44.8</v>
      </c>
      <c r="H157" s="48">
        <v>0</v>
      </c>
      <c r="I157" s="48">
        <v>0.08</v>
      </c>
      <c r="J157" s="48">
        <v>0</v>
      </c>
      <c r="K157" s="48">
        <v>13.56</v>
      </c>
      <c r="L157" s="48">
        <v>7.66</v>
      </c>
      <c r="M157" s="48">
        <v>4.08</v>
      </c>
      <c r="N157" s="48">
        <v>0.8</v>
      </c>
    </row>
    <row r="158" spans="1:24">
      <c r="A158" s="26">
        <v>119</v>
      </c>
      <c r="B158" s="47" t="s">
        <v>35</v>
      </c>
      <c r="C158" s="26">
        <v>50</v>
      </c>
      <c r="D158" s="26">
        <v>3.8</v>
      </c>
      <c r="E158" s="26">
        <v>0.4</v>
      </c>
      <c r="F158" s="26">
        <v>24.6</v>
      </c>
      <c r="G158" s="26">
        <v>117.5</v>
      </c>
      <c r="H158" s="28">
        <v>0.06</v>
      </c>
      <c r="I158" s="28">
        <v>0</v>
      </c>
      <c r="J158" s="28">
        <v>0</v>
      </c>
      <c r="K158" s="26">
        <v>10</v>
      </c>
      <c r="L158" s="26">
        <v>33</v>
      </c>
      <c r="M158" s="26">
        <v>7</v>
      </c>
      <c r="N158" s="26">
        <v>0.6</v>
      </c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>
      <c r="A159" s="26">
        <v>120</v>
      </c>
      <c r="B159" s="47" t="s">
        <v>34</v>
      </c>
      <c r="C159" s="26">
        <v>50</v>
      </c>
      <c r="D159" s="26">
        <v>1.42</v>
      </c>
      <c r="E159" s="26">
        <v>0.27</v>
      </c>
      <c r="F159" s="26">
        <v>9.3000000000000007</v>
      </c>
      <c r="G159" s="26">
        <v>45.32</v>
      </c>
      <c r="H159" s="26">
        <v>0.02</v>
      </c>
      <c r="I159" s="26">
        <v>0.1</v>
      </c>
      <c r="J159" s="26">
        <v>0</v>
      </c>
      <c r="K159" s="26">
        <v>8.5</v>
      </c>
      <c r="L159" s="26">
        <v>30</v>
      </c>
      <c r="M159" s="26">
        <v>10.25</v>
      </c>
      <c r="N159" s="26">
        <v>0.56999999999999995</v>
      </c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s="3" customFormat="1" ht="21" customHeight="1">
      <c r="A160" s="39"/>
      <c r="B160" s="38" t="s">
        <v>44</v>
      </c>
      <c r="C160" s="39">
        <f t="shared" ref="C160:N160" si="37">SUM(C153:C159)</f>
        <v>800</v>
      </c>
      <c r="D160" s="39">
        <f t="shared" si="37"/>
        <v>37.29</v>
      </c>
      <c r="E160" s="39">
        <f t="shared" si="37"/>
        <v>30.939999999999998</v>
      </c>
      <c r="F160" s="39">
        <f t="shared" si="37"/>
        <v>93.11999999999999</v>
      </c>
      <c r="G160" s="39">
        <f t="shared" si="37"/>
        <v>800.54</v>
      </c>
      <c r="H160" s="39">
        <f t="shared" si="37"/>
        <v>0.59000000000000008</v>
      </c>
      <c r="I160" s="39">
        <f t="shared" si="37"/>
        <v>35.19</v>
      </c>
      <c r="J160" s="39">
        <f t="shared" si="37"/>
        <v>1135</v>
      </c>
      <c r="K160" s="39">
        <f t="shared" si="37"/>
        <v>198.26999999999998</v>
      </c>
      <c r="L160" s="39">
        <f t="shared" ref="L160:M160" si="38">SUM(L153:L159)</f>
        <v>467.73000000000008</v>
      </c>
      <c r="M160" s="39">
        <f t="shared" si="38"/>
        <v>132.51999999999998</v>
      </c>
      <c r="N160" s="39">
        <f t="shared" si="37"/>
        <v>22.080000000000002</v>
      </c>
      <c r="O160" s="9"/>
      <c r="P160" s="9"/>
      <c r="Q160" s="9"/>
      <c r="R160" s="9"/>
      <c r="S160" s="9"/>
      <c r="T160" s="9"/>
      <c r="U160" s="9"/>
      <c r="V160" s="9"/>
      <c r="W160" s="9"/>
    </row>
    <row r="161" spans="1:23" s="6" customFormat="1" ht="33.75" customHeight="1">
      <c r="A161" s="71" t="s">
        <v>8</v>
      </c>
      <c r="B161" s="72"/>
      <c r="C161" s="52">
        <f t="shared" ref="C161:N161" si="39">SUM(C160+C151+C147)</f>
        <v>1665</v>
      </c>
      <c r="D161" s="52">
        <f t="shared" si="39"/>
        <v>81.75</v>
      </c>
      <c r="E161" s="52">
        <f t="shared" si="39"/>
        <v>68.67</v>
      </c>
      <c r="F161" s="52">
        <f t="shared" si="39"/>
        <v>222.39500000000001</v>
      </c>
      <c r="G161" s="52">
        <f t="shared" si="39"/>
        <v>1836.79</v>
      </c>
      <c r="H161" s="52">
        <f t="shared" si="39"/>
        <v>0.94000000000000006</v>
      </c>
      <c r="I161" s="52">
        <f t="shared" si="39"/>
        <v>49.64</v>
      </c>
      <c r="J161" s="52">
        <f t="shared" si="39"/>
        <v>1191.375</v>
      </c>
      <c r="K161" s="52">
        <f t="shared" si="39"/>
        <v>780.97</v>
      </c>
      <c r="L161" s="52">
        <f t="shared" si="39"/>
        <v>1193.1000000000001</v>
      </c>
      <c r="M161" s="52">
        <f t="shared" si="39"/>
        <v>272.7</v>
      </c>
      <c r="N161" s="52">
        <f t="shared" si="39"/>
        <v>26.990000000000002</v>
      </c>
      <c r="O161" s="9"/>
      <c r="P161" s="9"/>
      <c r="Q161" s="9"/>
      <c r="R161" s="9"/>
      <c r="S161" s="9"/>
      <c r="T161" s="9"/>
      <c r="U161" s="9"/>
      <c r="V161" s="9"/>
      <c r="W161" s="9"/>
    </row>
    <row r="162" spans="1:23" s="7" customFormat="1" ht="39.75" customHeight="1">
      <c r="A162" s="68"/>
      <c r="B162" s="74" t="s">
        <v>31</v>
      </c>
      <c r="C162" s="68">
        <f t="shared" ref="C162:N162" si="40">SUM(C161+C138+C103+C69+C36)</f>
        <v>11010</v>
      </c>
      <c r="D162" s="69">
        <f t="shared" si="40"/>
        <v>485.79999999999995</v>
      </c>
      <c r="E162" s="69">
        <f t="shared" si="40"/>
        <v>472.07</v>
      </c>
      <c r="F162" s="69">
        <f t="shared" si="40"/>
        <v>1581.87</v>
      </c>
      <c r="G162" s="69">
        <f t="shared" si="40"/>
        <v>12330.909999999998</v>
      </c>
      <c r="H162" s="69">
        <f t="shared" si="40"/>
        <v>12.815999999999999</v>
      </c>
      <c r="I162" s="69">
        <f t="shared" si="40"/>
        <v>534.93000000000006</v>
      </c>
      <c r="J162" s="69">
        <f t="shared" si="40"/>
        <v>1959.2819999999999</v>
      </c>
      <c r="K162" s="69">
        <f t="shared" si="40"/>
        <v>3481.88</v>
      </c>
      <c r="L162" s="69">
        <f t="shared" si="40"/>
        <v>6474.9620000000004</v>
      </c>
      <c r="M162" s="69">
        <f t="shared" si="40"/>
        <v>1645.3600000000001</v>
      </c>
      <c r="N162" s="69">
        <f t="shared" si="40"/>
        <v>123.72</v>
      </c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32.25" customHeight="1">
      <c r="A163" s="26"/>
      <c r="B163" s="36" t="s">
        <v>86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18.75" customHeight="1">
      <c r="A164" s="26"/>
      <c r="B164" s="36" t="s">
        <v>30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9"/>
      <c r="P164" s="9"/>
      <c r="Q164" s="9"/>
      <c r="R164" s="9"/>
      <c r="S164" s="9"/>
      <c r="T164" s="9"/>
      <c r="U164" s="9"/>
      <c r="V164" s="9"/>
      <c r="W164" s="9"/>
    </row>
    <row r="165" spans="1:23">
      <c r="A165" s="26"/>
      <c r="B165" s="36" t="s">
        <v>3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9"/>
      <c r="P165" s="9"/>
      <c r="Q165" s="9"/>
      <c r="R165" s="9"/>
      <c r="S165" s="9"/>
      <c r="T165" s="9"/>
      <c r="U165" s="9"/>
      <c r="V165" s="9"/>
      <c r="W165" s="9"/>
    </row>
    <row r="166" spans="1:23" s="9" customFormat="1">
      <c r="A166" s="27">
        <v>44</v>
      </c>
      <c r="B166" s="45" t="s">
        <v>70</v>
      </c>
      <c r="C166" s="27">
        <v>200</v>
      </c>
      <c r="D166" s="27">
        <v>6.4</v>
      </c>
      <c r="E166" s="27">
        <v>5.2</v>
      </c>
      <c r="F166" s="27">
        <v>18</v>
      </c>
      <c r="G166" s="27">
        <v>144.80000000000001</v>
      </c>
      <c r="H166" s="31">
        <v>0.06</v>
      </c>
      <c r="I166" s="31">
        <v>0.64</v>
      </c>
      <c r="J166" s="31">
        <v>2.1999999999999999E-2</v>
      </c>
      <c r="K166" s="31">
        <v>122</v>
      </c>
      <c r="L166" s="31">
        <v>104.44</v>
      </c>
      <c r="M166" s="31">
        <v>19.3</v>
      </c>
      <c r="N166" s="31">
        <v>0.5</v>
      </c>
    </row>
    <row r="167" spans="1:23">
      <c r="A167" s="32">
        <v>161</v>
      </c>
      <c r="B167" s="37" t="s">
        <v>64</v>
      </c>
      <c r="C167" s="32">
        <v>200</v>
      </c>
      <c r="D167" s="34">
        <v>6.2</v>
      </c>
      <c r="E167" s="34">
        <v>4.8</v>
      </c>
      <c r="F167" s="32">
        <v>24</v>
      </c>
      <c r="G167" s="34">
        <v>164.6</v>
      </c>
      <c r="H167" s="33">
        <v>0.01</v>
      </c>
      <c r="I167" s="33">
        <v>0.18</v>
      </c>
      <c r="J167" s="32">
        <v>0</v>
      </c>
      <c r="K167" s="33">
        <v>78.319999999999993</v>
      </c>
      <c r="L167" s="33">
        <v>55.38</v>
      </c>
      <c r="M167" s="33">
        <v>18.46</v>
      </c>
      <c r="N167" s="33">
        <v>0.38</v>
      </c>
      <c r="O167" s="9"/>
      <c r="P167" s="9"/>
      <c r="Q167" s="9"/>
      <c r="R167" s="9"/>
      <c r="S167" s="9"/>
      <c r="T167" s="9"/>
      <c r="U167" s="9"/>
      <c r="V167" s="9"/>
    </row>
    <row r="168" spans="1:23">
      <c r="A168" s="77">
        <v>2</v>
      </c>
      <c r="B168" s="78" t="s">
        <v>56</v>
      </c>
      <c r="C168" s="32">
        <v>15</v>
      </c>
      <c r="D168" s="33">
        <v>0.12</v>
      </c>
      <c r="E168" s="34">
        <v>10.8</v>
      </c>
      <c r="F168" s="33">
        <v>0.19500000000000001</v>
      </c>
      <c r="G168" s="33">
        <v>98.15</v>
      </c>
      <c r="H168" s="32">
        <v>0</v>
      </c>
      <c r="I168" s="32">
        <v>0</v>
      </c>
      <c r="J168" s="33">
        <v>4.4999999999999998E-2</v>
      </c>
      <c r="K168" s="34">
        <v>3.6</v>
      </c>
      <c r="L168" s="32">
        <v>3</v>
      </c>
      <c r="M168" s="34">
        <v>0.45</v>
      </c>
      <c r="N168" s="32">
        <v>0</v>
      </c>
      <c r="O168" s="9"/>
      <c r="P168" s="9"/>
      <c r="Q168" s="9"/>
      <c r="R168" s="9"/>
      <c r="S168" s="9"/>
      <c r="T168" s="9"/>
    </row>
    <row r="169" spans="1:23">
      <c r="A169" s="26">
        <v>119</v>
      </c>
      <c r="B169" s="47" t="s">
        <v>35</v>
      </c>
      <c r="C169" s="26">
        <v>50</v>
      </c>
      <c r="D169" s="26">
        <v>3.8</v>
      </c>
      <c r="E169" s="26">
        <v>0.4</v>
      </c>
      <c r="F169" s="26">
        <v>24.6</v>
      </c>
      <c r="G169" s="26">
        <v>117.5</v>
      </c>
      <c r="H169" s="28">
        <v>0.06</v>
      </c>
      <c r="I169" s="28">
        <v>0</v>
      </c>
      <c r="J169" s="28">
        <v>0</v>
      </c>
      <c r="K169" s="26">
        <v>10</v>
      </c>
      <c r="L169" s="26">
        <v>33</v>
      </c>
      <c r="M169" s="26">
        <v>7</v>
      </c>
      <c r="N169" s="26">
        <v>0.6</v>
      </c>
      <c r="O169" s="9"/>
      <c r="P169" s="9"/>
      <c r="Q169" s="9"/>
      <c r="R169" s="9"/>
      <c r="S169" s="9"/>
      <c r="T169" s="9"/>
      <c r="U169" s="9"/>
      <c r="V169" s="9"/>
      <c r="W169" s="9"/>
    </row>
    <row r="170" spans="1:23" s="3" customFormat="1" ht="15.75" customHeight="1">
      <c r="A170" s="39"/>
      <c r="B170" s="38" t="s">
        <v>44</v>
      </c>
      <c r="C170" s="39">
        <f t="shared" ref="C170:N170" si="41">SUM(C166:C169)</f>
        <v>465</v>
      </c>
      <c r="D170" s="39">
        <f t="shared" si="41"/>
        <v>16.52</v>
      </c>
      <c r="E170" s="39">
        <f t="shared" si="41"/>
        <v>21.2</v>
      </c>
      <c r="F170" s="39">
        <f t="shared" si="41"/>
        <v>66.795000000000002</v>
      </c>
      <c r="G170" s="39">
        <f t="shared" si="41"/>
        <v>525.04999999999995</v>
      </c>
      <c r="H170" s="39">
        <f t="shared" si="41"/>
        <v>0.13</v>
      </c>
      <c r="I170" s="39">
        <f t="shared" si="41"/>
        <v>0.82000000000000006</v>
      </c>
      <c r="J170" s="39">
        <f t="shared" si="41"/>
        <v>6.7000000000000004E-2</v>
      </c>
      <c r="K170" s="39">
        <f t="shared" si="41"/>
        <v>213.92</v>
      </c>
      <c r="L170" s="39">
        <f t="shared" ref="L170:M170" si="42">SUM(L166:L169)</f>
        <v>195.82</v>
      </c>
      <c r="M170" s="39">
        <f t="shared" si="42"/>
        <v>45.210000000000008</v>
      </c>
      <c r="N170" s="39">
        <f t="shared" si="41"/>
        <v>1.48</v>
      </c>
      <c r="O170" s="9"/>
      <c r="P170" s="9"/>
      <c r="Q170" s="9"/>
      <c r="R170" s="9"/>
      <c r="S170" s="9"/>
      <c r="T170" s="9"/>
      <c r="U170" s="9"/>
      <c r="V170" s="9"/>
      <c r="W170" s="9"/>
    </row>
    <row r="171" spans="1:23" ht="18" customHeight="1">
      <c r="A171" s="26"/>
      <c r="B171" s="36" t="s">
        <v>4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9"/>
      <c r="P171" s="9"/>
      <c r="Q171" s="9"/>
      <c r="R171" s="9"/>
      <c r="S171" s="9"/>
      <c r="T171" s="9"/>
      <c r="U171" s="9"/>
      <c r="V171" s="9"/>
      <c r="W171" s="9"/>
    </row>
    <row r="172" spans="1:23" s="9" customFormat="1" ht="18" customHeight="1">
      <c r="A172" s="32">
        <v>143</v>
      </c>
      <c r="B172" s="37" t="s">
        <v>73</v>
      </c>
      <c r="C172" s="32">
        <v>150</v>
      </c>
      <c r="D172" s="34">
        <v>18.899999999999999</v>
      </c>
      <c r="E172" s="34">
        <v>14.1</v>
      </c>
      <c r="F172" s="33">
        <v>31.35</v>
      </c>
      <c r="G172" s="34">
        <v>328.8</v>
      </c>
      <c r="H172" s="33">
        <v>0.06</v>
      </c>
      <c r="I172" s="34">
        <v>2.1</v>
      </c>
      <c r="J172" s="33">
        <v>0.04</v>
      </c>
      <c r="K172" s="34">
        <v>124.5</v>
      </c>
      <c r="L172" s="33">
        <v>201.13</v>
      </c>
      <c r="M172" s="33">
        <v>23.88</v>
      </c>
      <c r="N172" s="33">
        <v>0.57999999999999996</v>
      </c>
    </row>
    <row r="173" spans="1:23">
      <c r="A173" s="26">
        <v>386</v>
      </c>
      <c r="B173" s="47" t="s">
        <v>66</v>
      </c>
      <c r="C173" s="26">
        <v>200</v>
      </c>
      <c r="D173" s="26">
        <v>5.6</v>
      </c>
      <c r="E173" s="26">
        <v>5</v>
      </c>
      <c r="F173" s="26">
        <v>9.1999999999999993</v>
      </c>
      <c r="G173" s="26">
        <v>104</v>
      </c>
      <c r="H173" s="28">
        <v>0.08</v>
      </c>
      <c r="I173" s="28">
        <v>0.14000000000000001</v>
      </c>
      <c r="J173" s="28">
        <v>2.1999999999999999E-2</v>
      </c>
      <c r="K173" s="26">
        <v>0.14000000000000001</v>
      </c>
      <c r="L173" s="26">
        <v>180</v>
      </c>
      <c r="M173" s="26">
        <v>28</v>
      </c>
      <c r="N173" s="26">
        <v>0.2</v>
      </c>
      <c r="O173" s="9"/>
      <c r="P173" s="9"/>
      <c r="Q173" s="9"/>
      <c r="R173" s="9"/>
      <c r="S173" s="9"/>
      <c r="T173" s="9"/>
      <c r="U173" s="9"/>
      <c r="V173" s="9"/>
      <c r="W173" s="9"/>
    </row>
    <row r="174" spans="1:23" s="3" customFormat="1">
      <c r="A174" s="39"/>
      <c r="B174" s="38" t="s">
        <v>44</v>
      </c>
      <c r="C174" s="62">
        <f>SUM(C172:C173)</f>
        <v>350</v>
      </c>
      <c r="D174" s="63">
        <f>SUM(D172:D173)</f>
        <v>24.5</v>
      </c>
      <c r="E174" s="63">
        <f t="shared" ref="E174:N174" si="43">SUM(E172:E173)</f>
        <v>19.100000000000001</v>
      </c>
      <c r="F174" s="63">
        <f t="shared" si="43"/>
        <v>40.549999999999997</v>
      </c>
      <c r="G174" s="63">
        <f t="shared" si="43"/>
        <v>432.8</v>
      </c>
      <c r="H174" s="63">
        <f t="shared" si="43"/>
        <v>0.14000000000000001</v>
      </c>
      <c r="I174" s="63">
        <f t="shared" si="43"/>
        <v>2.2400000000000002</v>
      </c>
      <c r="J174" s="63">
        <f t="shared" si="43"/>
        <v>6.2E-2</v>
      </c>
      <c r="K174" s="63">
        <f t="shared" si="43"/>
        <v>124.64</v>
      </c>
      <c r="L174" s="63">
        <f t="shared" si="43"/>
        <v>381.13</v>
      </c>
      <c r="M174" s="63">
        <f t="shared" si="43"/>
        <v>51.879999999999995</v>
      </c>
      <c r="N174" s="63">
        <f t="shared" si="43"/>
        <v>0.78</v>
      </c>
      <c r="O174" s="9"/>
      <c r="P174" s="9"/>
      <c r="Q174" s="9"/>
      <c r="R174" s="9"/>
      <c r="S174" s="9"/>
      <c r="T174" s="9"/>
      <c r="U174" s="9"/>
      <c r="V174" s="9"/>
      <c r="W174" s="9"/>
    </row>
    <row r="175" spans="1:23">
      <c r="A175" s="26"/>
      <c r="B175" s="36" t="s">
        <v>5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9"/>
      <c r="P175" s="9"/>
      <c r="Q175" s="9"/>
      <c r="R175" s="9"/>
      <c r="S175" s="9"/>
      <c r="T175" s="9"/>
      <c r="U175" s="9"/>
      <c r="V175" s="9"/>
      <c r="W175" s="9"/>
    </row>
    <row r="176" spans="1:23">
      <c r="A176" s="26">
        <v>24</v>
      </c>
      <c r="B176" s="47" t="s">
        <v>124</v>
      </c>
      <c r="C176" s="26">
        <v>150</v>
      </c>
      <c r="D176" s="48">
        <v>0.6</v>
      </c>
      <c r="E176" s="48">
        <v>0</v>
      </c>
      <c r="F176" s="48">
        <v>16.95</v>
      </c>
      <c r="G176" s="58">
        <v>69</v>
      </c>
      <c r="H176" s="48">
        <v>0.01</v>
      </c>
      <c r="I176" s="48">
        <v>19.5</v>
      </c>
      <c r="J176" s="48">
        <v>0</v>
      </c>
      <c r="K176" s="48">
        <v>24</v>
      </c>
      <c r="L176" s="48">
        <v>16.5</v>
      </c>
      <c r="M176" s="48">
        <v>13.5</v>
      </c>
      <c r="N176" s="48">
        <v>3.3</v>
      </c>
      <c r="O176" s="9"/>
      <c r="P176" s="9"/>
      <c r="Q176" s="9"/>
      <c r="R176" s="9"/>
      <c r="S176" s="9"/>
      <c r="T176" s="9"/>
      <c r="U176" s="9"/>
      <c r="V176" s="9"/>
      <c r="W176" s="9"/>
    </row>
    <row r="177" spans="1:24" ht="17.25" customHeight="1">
      <c r="A177" s="27">
        <v>138</v>
      </c>
      <c r="B177" s="45" t="s">
        <v>102</v>
      </c>
      <c r="C177" s="29">
        <v>200</v>
      </c>
      <c r="D177" s="54">
        <v>6.2</v>
      </c>
      <c r="E177" s="54">
        <v>6.2</v>
      </c>
      <c r="F177" s="54">
        <v>11</v>
      </c>
      <c r="G177" s="54">
        <v>125.8</v>
      </c>
      <c r="H177" s="54">
        <v>0.08</v>
      </c>
      <c r="I177" s="54">
        <v>10.7</v>
      </c>
      <c r="J177" s="54">
        <v>100.5</v>
      </c>
      <c r="K177" s="54">
        <v>32.44</v>
      </c>
      <c r="L177" s="54">
        <v>77.28</v>
      </c>
      <c r="M177" s="54">
        <v>51.28</v>
      </c>
      <c r="N177" s="54">
        <v>3.77</v>
      </c>
      <c r="O177" s="9"/>
      <c r="P177" s="9"/>
      <c r="Q177" s="9"/>
      <c r="R177" s="9"/>
      <c r="S177" s="9"/>
      <c r="T177" s="9"/>
      <c r="U177" s="9"/>
      <c r="V177" s="9"/>
      <c r="W177" s="9"/>
    </row>
    <row r="178" spans="1:24" ht="40.5" customHeight="1">
      <c r="A178" s="40">
        <v>177</v>
      </c>
      <c r="B178" s="61" t="s">
        <v>125</v>
      </c>
      <c r="C178" s="26">
        <v>90</v>
      </c>
      <c r="D178" s="48">
        <v>15.76</v>
      </c>
      <c r="E178" s="48">
        <v>13.35</v>
      </c>
      <c r="F178" s="48">
        <v>1.61</v>
      </c>
      <c r="G178" s="48">
        <v>190.46</v>
      </c>
      <c r="H178" s="48">
        <v>0.06</v>
      </c>
      <c r="I178" s="48">
        <v>1.7</v>
      </c>
      <c r="J178" s="48">
        <v>117</v>
      </c>
      <c r="K178" s="48">
        <v>22.18</v>
      </c>
      <c r="L178" s="48">
        <v>132.24</v>
      </c>
      <c r="M178" s="48">
        <v>19.46</v>
      </c>
      <c r="N178" s="48">
        <v>1.1399999999999999</v>
      </c>
      <c r="O178" s="9"/>
      <c r="P178" s="9"/>
      <c r="Q178" s="9"/>
      <c r="R178" s="9"/>
      <c r="S178" s="9"/>
      <c r="T178" s="9"/>
      <c r="U178" s="9"/>
      <c r="V178" s="9"/>
      <c r="W178" s="9"/>
    </row>
    <row r="179" spans="1:24" ht="15.75" customHeight="1">
      <c r="A179" s="40">
        <v>54</v>
      </c>
      <c r="B179" s="44" t="s">
        <v>47</v>
      </c>
      <c r="C179" s="40">
        <v>150</v>
      </c>
      <c r="D179" s="42">
        <v>7.2</v>
      </c>
      <c r="E179" s="42">
        <v>5.0999999999999996</v>
      </c>
      <c r="F179" s="42">
        <v>33.9</v>
      </c>
      <c r="G179" s="42">
        <v>210.3</v>
      </c>
      <c r="H179" s="42">
        <v>0.21</v>
      </c>
      <c r="I179" s="42">
        <v>0</v>
      </c>
      <c r="J179" s="42">
        <v>0</v>
      </c>
      <c r="K179" s="42">
        <v>14.55</v>
      </c>
      <c r="L179" s="42">
        <v>208.87</v>
      </c>
      <c r="M179" s="42">
        <v>139.99</v>
      </c>
      <c r="N179" s="42">
        <v>4.68</v>
      </c>
      <c r="O179" s="9"/>
      <c r="P179" s="9"/>
      <c r="Q179" s="9"/>
      <c r="R179" s="9"/>
      <c r="S179" s="9"/>
      <c r="T179" s="9"/>
      <c r="U179" s="9"/>
      <c r="V179" s="9"/>
      <c r="W179" s="9"/>
    </row>
    <row r="180" spans="1:24" ht="21.75" customHeight="1">
      <c r="A180" s="28">
        <v>98</v>
      </c>
      <c r="B180" s="61" t="s">
        <v>33</v>
      </c>
      <c r="C180" s="28">
        <v>200</v>
      </c>
      <c r="D180" s="28">
        <v>0.4</v>
      </c>
      <c r="E180" s="28">
        <v>0</v>
      </c>
      <c r="F180" s="28">
        <v>27</v>
      </c>
      <c r="G180" s="28">
        <v>110</v>
      </c>
      <c r="H180" s="28">
        <v>0</v>
      </c>
      <c r="I180" s="28">
        <v>1.4</v>
      </c>
      <c r="J180" s="28">
        <v>0</v>
      </c>
      <c r="K180" s="26">
        <v>12.8</v>
      </c>
      <c r="L180" s="26">
        <v>2.2000000000000002</v>
      </c>
      <c r="M180" s="26">
        <v>1.8</v>
      </c>
      <c r="N180" s="26">
        <v>0.5</v>
      </c>
      <c r="O180" s="9"/>
      <c r="P180" s="9"/>
      <c r="Q180" s="9"/>
      <c r="R180" s="9"/>
      <c r="S180" s="9"/>
      <c r="T180" s="9"/>
      <c r="U180" s="9"/>
      <c r="V180" s="9"/>
      <c r="W180" s="9"/>
    </row>
    <row r="181" spans="1:24">
      <c r="A181" s="26">
        <v>119</v>
      </c>
      <c r="B181" s="47" t="s">
        <v>35</v>
      </c>
      <c r="C181" s="26">
        <v>50</v>
      </c>
      <c r="D181" s="26">
        <v>3.8</v>
      </c>
      <c r="E181" s="26">
        <v>0.4</v>
      </c>
      <c r="F181" s="26">
        <v>24.6</v>
      </c>
      <c r="G181" s="26">
        <v>117.5</v>
      </c>
      <c r="H181" s="28">
        <v>0.06</v>
      </c>
      <c r="I181" s="28">
        <v>0</v>
      </c>
      <c r="J181" s="28">
        <v>0</v>
      </c>
      <c r="K181" s="26">
        <v>10</v>
      </c>
      <c r="L181" s="26">
        <v>33</v>
      </c>
      <c r="M181" s="26">
        <v>7</v>
      </c>
      <c r="N181" s="26">
        <v>0.6</v>
      </c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>
      <c r="A182" s="26">
        <v>120</v>
      </c>
      <c r="B182" s="47" t="s">
        <v>34</v>
      </c>
      <c r="C182" s="26">
        <v>50</v>
      </c>
      <c r="D182" s="26">
        <v>1.42</v>
      </c>
      <c r="E182" s="26">
        <v>0.27</v>
      </c>
      <c r="F182" s="26">
        <v>9.3000000000000007</v>
      </c>
      <c r="G182" s="26">
        <v>45.32</v>
      </c>
      <c r="H182" s="26">
        <v>0.02</v>
      </c>
      <c r="I182" s="26">
        <v>0.1</v>
      </c>
      <c r="J182" s="26">
        <v>0</v>
      </c>
      <c r="K182" s="26">
        <v>8.5</v>
      </c>
      <c r="L182" s="26">
        <v>30</v>
      </c>
      <c r="M182" s="26">
        <v>10.25</v>
      </c>
      <c r="N182" s="26">
        <v>0.56999999999999995</v>
      </c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s="3" customFormat="1">
      <c r="A183" s="39"/>
      <c r="B183" s="38" t="s">
        <v>44</v>
      </c>
      <c r="C183" s="39">
        <f t="shared" ref="C183:N183" si="44">SUM(C176:C182)</f>
        <v>890</v>
      </c>
      <c r="D183" s="39">
        <f t="shared" si="44"/>
        <v>35.379999999999995</v>
      </c>
      <c r="E183" s="39">
        <f t="shared" si="44"/>
        <v>25.319999999999997</v>
      </c>
      <c r="F183" s="39">
        <f t="shared" si="44"/>
        <v>124.36</v>
      </c>
      <c r="G183" s="39">
        <f t="shared" si="44"/>
        <v>868.38</v>
      </c>
      <c r="H183" s="39">
        <f t="shared" si="44"/>
        <v>0.44</v>
      </c>
      <c r="I183" s="39">
        <f t="shared" si="44"/>
        <v>33.4</v>
      </c>
      <c r="J183" s="39">
        <f t="shared" si="44"/>
        <v>217.5</v>
      </c>
      <c r="K183" s="39">
        <f t="shared" si="44"/>
        <v>124.47</v>
      </c>
      <c r="L183" s="39">
        <f t="shared" ref="L183:M183" si="45">SUM(L176:L182)</f>
        <v>500.09</v>
      </c>
      <c r="M183" s="39">
        <f t="shared" si="45"/>
        <v>243.28000000000003</v>
      </c>
      <c r="N183" s="39">
        <f t="shared" si="44"/>
        <v>14.56</v>
      </c>
      <c r="O183" s="9"/>
      <c r="P183" s="9"/>
      <c r="Q183" s="9"/>
      <c r="R183" s="9"/>
      <c r="S183" s="9"/>
      <c r="T183" s="9"/>
      <c r="U183" s="9"/>
      <c r="V183" s="9"/>
      <c r="W183" s="9"/>
    </row>
    <row r="184" spans="1:24" ht="16.5" customHeight="1">
      <c r="A184" s="26"/>
      <c r="B184" s="36" t="s">
        <v>6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9"/>
      <c r="P184" s="9"/>
      <c r="Q184" s="9"/>
      <c r="R184" s="9"/>
      <c r="S184" s="9"/>
      <c r="T184" s="9"/>
      <c r="U184" s="9"/>
      <c r="V184" s="9"/>
      <c r="W184" s="9"/>
    </row>
    <row r="185" spans="1:24" s="9" customFormat="1">
      <c r="A185" s="27">
        <v>162</v>
      </c>
      <c r="B185" s="45" t="s">
        <v>138</v>
      </c>
      <c r="C185" s="27">
        <v>20</v>
      </c>
      <c r="D185" s="27">
        <v>0.66</v>
      </c>
      <c r="E185" s="27">
        <v>6</v>
      </c>
      <c r="F185" s="27">
        <v>12.94</v>
      </c>
      <c r="G185" s="27">
        <v>107.8</v>
      </c>
      <c r="H185" s="31">
        <v>8.0000000000000002E-3</v>
      </c>
      <c r="I185" s="31">
        <v>0</v>
      </c>
      <c r="J185" s="31">
        <v>0</v>
      </c>
      <c r="K185" s="31">
        <v>1.6</v>
      </c>
      <c r="L185" s="31">
        <v>24.4</v>
      </c>
      <c r="M185" s="31">
        <v>4.4000000000000004</v>
      </c>
      <c r="N185" s="31">
        <v>0.16</v>
      </c>
    </row>
    <row r="186" spans="1:24" ht="17.25" customHeight="1">
      <c r="A186" s="26">
        <v>107</v>
      </c>
      <c r="B186" s="47" t="s">
        <v>60</v>
      </c>
      <c r="C186" s="26">
        <v>200</v>
      </c>
      <c r="D186" s="26">
        <v>0</v>
      </c>
      <c r="E186" s="26">
        <v>0</v>
      </c>
      <c r="F186" s="26">
        <v>19.600000000000001</v>
      </c>
      <c r="G186" s="26">
        <v>78</v>
      </c>
      <c r="H186" s="28">
        <v>0.02</v>
      </c>
      <c r="I186" s="28">
        <v>8</v>
      </c>
      <c r="J186" s="28">
        <v>0.3</v>
      </c>
      <c r="K186" s="26">
        <v>0</v>
      </c>
      <c r="L186" s="26">
        <v>0</v>
      </c>
      <c r="M186" s="26">
        <v>0</v>
      </c>
      <c r="N186" s="26">
        <v>0</v>
      </c>
      <c r="O186" s="9"/>
      <c r="P186" s="9"/>
      <c r="Q186" s="9"/>
      <c r="R186" s="9"/>
      <c r="S186" s="9"/>
      <c r="T186" s="9"/>
      <c r="U186" s="9"/>
      <c r="V186" s="9"/>
      <c r="W186" s="9"/>
    </row>
    <row r="187" spans="1:24" s="3" customFormat="1">
      <c r="A187" s="39"/>
      <c r="B187" s="38" t="s">
        <v>44</v>
      </c>
      <c r="C187" s="39">
        <f>SUM(C185:C186)</f>
        <v>220</v>
      </c>
      <c r="D187" s="39">
        <f t="shared" ref="D187:N187" si="46">SUM(D185:D186)</f>
        <v>0.66</v>
      </c>
      <c r="E187" s="39">
        <f t="shared" si="46"/>
        <v>6</v>
      </c>
      <c r="F187" s="39">
        <f t="shared" si="46"/>
        <v>32.54</v>
      </c>
      <c r="G187" s="39">
        <f t="shared" si="46"/>
        <v>185.8</v>
      </c>
      <c r="H187" s="39">
        <f t="shared" si="46"/>
        <v>2.8000000000000001E-2</v>
      </c>
      <c r="I187" s="39">
        <f t="shared" si="46"/>
        <v>8</v>
      </c>
      <c r="J187" s="39">
        <f t="shared" si="46"/>
        <v>0.3</v>
      </c>
      <c r="K187" s="39">
        <f t="shared" si="46"/>
        <v>1.6</v>
      </c>
      <c r="L187" s="39">
        <f t="shared" ref="L187:M187" si="47">SUM(L185:L186)</f>
        <v>24.4</v>
      </c>
      <c r="M187" s="39">
        <f t="shared" si="47"/>
        <v>4.4000000000000004</v>
      </c>
      <c r="N187" s="39">
        <f t="shared" si="46"/>
        <v>0.16</v>
      </c>
      <c r="O187" s="9"/>
      <c r="P187" s="9"/>
      <c r="Q187" s="9"/>
      <c r="R187" s="9"/>
      <c r="S187" s="9"/>
      <c r="T187" s="9"/>
      <c r="U187" s="9"/>
      <c r="V187" s="9"/>
      <c r="W187" s="9"/>
    </row>
    <row r="188" spans="1:24" ht="15.75" customHeight="1">
      <c r="A188" s="26"/>
      <c r="B188" s="36" t="s">
        <v>7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9"/>
      <c r="P188" s="9"/>
      <c r="Q188" s="9"/>
      <c r="R188" s="9"/>
      <c r="S188" s="9"/>
      <c r="T188" s="9"/>
      <c r="U188" s="9"/>
      <c r="V188" s="9"/>
      <c r="W188" s="9"/>
    </row>
    <row r="189" spans="1:24" ht="15.75" customHeight="1">
      <c r="A189" s="40">
        <v>172</v>
      </c>
      <c r="B189" s="45" t="s">
        <v>98</v>
      </c>
      <c r="C189" s="31">
        <v>60</v>
      </c>
      <c r="D189" s="54">
        <v>1.86</v>
      </c>
      <c r="E189" s="54">
        <v>0.12</v>
      </c>
      <c r="F189" s="54">
        <v>4.26</v>
      </c>
      <c r="G189" s="54">
        <v>24.6</v>
      </c>
      <c r="H189" s="54">
        <v>0.06</v>
      </c>
      <c r="I189" s="54">
        <v>6</v>
      </c>
      <c r="J189" s="54">
        <v>1.2</v>
      </c>
      <c r="K189" s="54">
        <v>9.6</v>
      </c>
      <c r="L189" s="54">
        <v>31.8</v>
      </c>
      <c r="M189" s="54">
        <v>12.6</v>
      </c>
      <c r="N189" s="54">
        <v>0.42</v>
      </c>
      <c r="O189" s="9"/>
      <c r="P189" s="9"/>
      <c r="Q189" s="9"/>
      <c r="R189" s="9"/>
      <c r="S189" s="9"/>
      <c r="T189" s="9"/>
      <c r="U189" s="9"/>
      <c r="V189" s="9"/>
      <c r="W189" s="9"/>
    </row>
    <row r="190" spans="1:24" ht="15" customHeight="1">
      <c r="A190" s="26">
        <v>179</v>
      </c>
      <c r="B190" s="47" t="s">
        <v>89</v>
      </c>
      <c r="C190" s="26">
        <v>90</v>
      </c>
      <c r="D190" s="26">
        <v>11.61</v>
      </c>
      <c r="E190" s="26">
        <v>7.02</v>
      </c>
      <c r="F190" s="26">
        <v>2.52</v>
      </c>
      <c r="G190" s="26">
        <v>119.43</v>
      </c>
      <c r="H190" s="26">
        <v>0.21</v>
      </c>
      <c r="I190" s="26">
        <v>77</v>
      </c>
      <c r="J190" s="26">
        <v>0.06</v>
      </c>
      <c r="K190" s="26">
        <v>22.15</v>
      </c>
      <c r="L190" s="26">
        <v>221.14</v>
      </c>
      <c r="M190" s="26">
        <v>14.93</v>
      </c>
      <c r="N190" s="26">
        <v>11.35</v>
      </c>
      <c r="O190" s="9"/>
      <c r="P190" s="9"/>
      <c r="Q190" s="9"/>
      <c r="R190" s="9"/>
      <c r="S190" s="9"/>
      <c r="T190" s="9"/>
      <c r="U190" s="9"/>
      <c r="V190" s="9"/>
      <c r="W190" s="9"/>
    </row>
    <row r="191" spans="1:24" ht="16.5" customHeight="1">
      <c r="A191" s="28">
        <v>51</v>
      </c>
      <c r="B191" s="61" t="s">
        <v>71</v>
      </c>
      <c r="C191" s="28">
        <v>150</v>
      </c>
      <c r="D191" s="28">
        <v>3.3</v>
      </c>
      <c r="E191" s="28">
        <v>3.9</v>
      </c>
      <c r="F191" s="28">
        <v>25.65</v>
      </c>
      <c r="G191" s="28">
        <v>151.35</v>
      </c>
      <c r="H191" s="28">
        <v>0.15</v>
      </c>
      <c r="I191" s="28">
        <v>21</v>
      </c>
      <c r="J191" s="28">
        <v>0</v>
      </c>
      <c r="K191" s="28">
        <v>14.01</v>
      </c>
      <c r="L191" s="28">
        <v>78.63</v>
      </c>
      <c r="M191" s="28">
        <v>29.37</v>
      </c>
      <c r="N191" s="28">
        <v>1.32</v>
      </c>
      <c r="O191" s="9"/>
      <c r="P191" s="9"/>
      <c r="Q191" s="9"/>
      <c r="R191" s="9"/>
      <c r="S191" s="9"/>
      <c r="T191" s="9"/>
      <c r="U191" s="9"/>
      <c r="V191" s="9"/>
      <c r="W191" s="9"/>
    </row>
    <row r="192" spans="1:24">
      <c r="A192" s="26">
        <v>114</v>
      </c>
      <c r="B192" s="47" t="s">
        <v>46</v>
      </c>
      <c r="C192" s="26">
        <v>200</v>
      </c>
      <c r="D192" s="26">
        <v>0.2</v>
      </c>
      <c r="E192" s="26">
        <v>0</v>
      </c>
      <c r="F192" s="26">
        <v>11</v>
      </c>
      <c r="G192" s="26">
        <v>44.8</v>
      </c>
      <c r="H192" s="28">
        <v>0</v>
      </c>
      <c r="I192" s="28">
        <v>0.08</v>
      </c>
      <c r="J192" s="50">
        <v>0</v>
      </c>
      <c r="K192" s="28">
        <v>13.56</v>
      </c>
      <c r="L192" s="50">
        <v>7.66</v>
      </c>
      <c r="M192" s="50">
        <v>4.08</v>
      </c>
      <c r="N192" s="28">
        <v>0.8</v>
      </c>
      <c r="O192" s="9"/>
      <c r="P192" s="9"/>
      <c r="Q192" s="9"/>
      <c r="R192" s="9"/>
      <c r="S192" s="9"/>
      <c r="T192" s="9"/>
      <c r="U192" s="9"/>
      <c r="V192" s="9"/>
      <c r="W192" s="9"/>
    </row>
    <row r="193" spans="1:25">
      <c r="A193" s="26">
        <v>119</v>
      </c>
      <c r="B193" s="47" t="s">
        <v>35</v>
      </c>
      <c r="C193" s="26">
        <v>50</v>
      </c>
      <c r="D193" s="26">
        <v>3.8</v>
      </c>
      <c r="E193" s="26">
        <v>0.4</v>
      </c>
      <c r="F193" s="26">
        <v>24.6</v>
      </c>
      <c r="G193" s="26">
        <v>117.5</v>
      </c>
      <c r="H193" s="28">
        <v>0.06</v>
      </c>
      <c r="I193" s="28">
        <v>0</v>
      </c>
      <c r="J193" s="28">
        <v>0</v>
      </c>
      <c r="K193" s="26">
        <v>10</v>
      </c>
      <c r="L193" s="26">
        <v>33</v>
      </c>
      <c r="M193" s="26">
        <v>7</v>
      </c>
      <c r="N193" s="26">
        <v>0.6</v>
      </c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5" s="9" customFormat="1">
      <c r="A194" s="27">
        <v>120</v>
      </c>
      <c r="B194" s="51" t="s">
        <v>34</v>
      </c>
      <c r="C194" s="27">
        <v>30</v>
      </c>
      <c r="D194" s="27">
        <v>1.7</v>
      </c>
      <c r="E194" s="27">
        <v>0.33</v>
      </c>
      <c r="F194" s="27">
        <v>11.16</v>
      </c>
      <c r="G194" s="27">
        <v>54.39</v>
      </c>
      <c r="H194" s="27">
        <v>0.03</v>
      </c>
      <c r="I194" s="27">
        <v>0.12</v>
      </c>
      <c r="J194" s="27">
        <v>0</v>
      </c>
      <c r="K194" s="27">
        <v>10.199999999999999</v>
      </c>
      <c r="L194" s="27">
        <v>36</v>
      </c>
      <c r="M194" s="27">
        <v>12.3</v>
      </c>
      <c r="N194" s="27">
        <v>0.69</v>
      </c>
    </row>
    <row r="195" spans="1:25" s="3" customFormat="1" ht="16.5" customHeight="1">
      <c r="A195" s="39"/>
      <c r="B195" s="38" t="s">
        <v>44</v>
      </c>
      <c r="C195" s="39">
        <f>SUM(C189:C194)</f>
        <v>580</v>
      </c>
      <c r="D195" s="39">
        <f>SUM(D189:D194)</f>
        <v>22.47</v>
      </c>
      <c r="E195" s="39">
        <f t="shared" ref="E195:N195" si="48">SUM(E189:E194)</f>
        <v>11.77</v>
      </c>
      <c r="F195" s="39">
        <f t="shared" si="48"/>
        <v>79.19</v>
      </c>
      <c r="G195" s="39">
        <f t="shared" si="48"/>
        <v>512.07000000000005</v>
      </c>
      <c r="H195" s="39">
        <f t="shared" si="48"/>
        <v>0.51</v>
      </c>
      <c r="I195" s="39">
        <f t="shared" si="48"/>
        <v>104.2</v>
      </c>
      <c r="J195" s="39">
        <f t="shared" si="48"/>
        <v>1.26</v>
      </c>
      <c r="K195" s="39">
        <f t="shared" si="48"/>
        <v>79.52</v>
      </c>
      <c r="L195" s="39">
        <f t="shared" si="48"/>
        <v>408.23</v>
      </c>
      <c r="M195" s="39">
        <f t="shared" si="48"/>
        <v>80.28</v>
      </c>
      <c r="N195" s="39">
        <f t="shared" si="48"/>
        <v>15.18</v>
      </c>
      <c r="O195" s="9"/>
      <c r="P195" s="9"/>
      <c r="Q195" s="9"/>
      <c r="R195" s="9"/>
      <c r="S195" s="9"/>
      <c r="T195" s="9"/>
      <c r="U195" s="9"/>
      <c r="V195" s="9"/>
      <c r="W195" s="9"/>
    </row>
    <row r="196" spans="1:25" s="6" customFormat="1" ht="20.25" customHeight="1">
      <c r="A196" s="71" t="s">
        <v>8</v>
      </c>
      <c r="B196" s="72"/>
      <c r="C196" s="52">
        <f t="shared" ref="C196:N196" si="49">SUM(C195+C187+C183+C174+C170)</f>
        <v>2505</v>
      </c>
      <c r="D196" s="53">
        <f t="shared" si="49"/>
        <v>99.529999999999987</v>
      </c>
      <c r="E196" s="53">
        <f t="shared" si="49"/>
        <v>83.39</v>
      </c>
      <c r="F196" s="53">
        <f t="shared" si="49"/>
        <v>343.435</v>
      </c>
      <c r="G196" s="53">
        <f t="shared" si="49"/>
        <v>2524.1</v>
      </c>
      <c r="H196" s="53">
        <f t="shared" si="49"/>
        <v>1.2479999999999998</v>
      </c>
      <c r="I196" s="53">
        <f t="shared" si="49"/>
        <v>148.66</v>
      </c>
      <c r="J196" s="53">
        <f t="shared" si="49"/>
        <v>219.18900000000002</v>
      </c>
      <c r="K196" s="53">
        <f t="shared" si="49"/>
        <v>544.15</v>
      </c>
      <c r="L196" s="53">
        <f t="shared" si="49"/>
        <v>1509.6699999999998</v>
      </c>
      <c r="M196" s="53">
        <f t="shared" si="49"/>
        <v>425.05000000000007</v>
      </c>
      <c r="N196" s="53">
        <f t="shared" si="49"/>
        <v>32.159999999999997</v>
      </c>
      <c r="O196" s="9"/>
      <c r="P196" s="9"/>
      <c r="Q196" s="9"/>
      <c r="R196" s="9"/>
      <c r="S196" s="9"/>
      <c r="T196" s="9"/>
      <c r="U196" s="9"/>
      <c r="V196" s="9"/>
      <c r="W196" s="9"/>
    </row>
    <row r="197" spans="1:25" hidden="1">
      <c r="A197" s="26"/>
      <c r="B197" s="47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9"/>
      <c r="P197" s="9"/>
      <c r="Q197" s="9"/>
      <c r="R197" s="9"/>
      <c r="S197" s="9"/>
      <c r="T197" s="9"/>
      <c r="U197" s="9"/>
      <c r="V197" s="9"/>
      <c r="W197" s="9"/>
    </row>
    <row r="198" spans="1:25">
      <c r="A198" s="26"/>
      <c r="B198" s="75" t="s">
        <v>26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9"/>
      <c r="P198" s="9"/>
      <c r="Q198" s="9"/>
      <c r="R198" s="9"/>
      <c r="S198" s="9"/>
      <c r="T198" s="9"/>
      <c r="U198" s="9"/>
      <c r="V198" s="9"/>
      <c r="W198" s="9"/>
    </row>
    <row r="199" spans="1:25">
      <c r="A199" s="26"/>
      <c r="B199" s="36" t="s">
        <v>3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9"/>
      <c r="P199" s="9"/>
      <c r="Q199" s="9"/>
      <c r="R199" s="9"/>
      <c r="S199" s="9"/>
      <c r="T199" s="9"/>
      <c r="U199" s="9"/>
      <c r="V199" s="9"/>
      <c r="W199" s="9"/>
    </row>
    <row r="200" spans="1:25" ht="19.5" customHeight="1">
      <c r="A200" s="32">
        <v>17</v>
      </c>
      <c r="B200" s="37" t="s">
        <v>48</v>
      </c>
      <c r="C200" s="32">
        <v>50</v>
      </c>
      <c r="D200" s="33">
        <v>5.95</v>
      </c>
      <c r="E200" s="33">
        <v>5.05</v>
      </c>
      <c r="F200" s="34">
        <v>0.3</v>
      </c>
      <c r="G200" s="34">
        <v>70.7</v>
      </c>
      <c r="H200" s="33">
        <v>0.03</v>
      </c>
      <c r="I200" s="32">
        <v>0</v>
      </c>
      <c r="J200" s="33">
        <v>0.17</v>
      </c>
      <c r="K200" s="32">
        <v>0</v>
      </c>
      <c r="L200" s="34">
        <v>92.5</v>
      </c>
      <c r="M200" s="34">
        <v>27</v>
      </c>
      <c r="N200" s="33">
        <v>1.35</v>
      </c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>
      <c r="A201" s="26">
        <v>105</v>
      </c>
      <c r="B201" s="61" t="s">
        <v>57</v>
      </c>
      <c r="C201" s="26" t="s">
        <v>10</v>
      </c>
      <c r="D201" s="26">
        <v>6.32</v>
      </c>
      <c r="E201" s="26">
        <v>7</v>
      </c>
      <c r="F201" s="26">
        <v>30.62</v>
      </c>
      <c r="G201" s="26">
        <v>210.94</v>
      </c>
      <c r="H201" s="50">
        <v>0.02</v>
      </c>
      <c r="I201" s="50">
        <v>0</v>
      </c>
      <c r="J201" s="50">
        <v>0.02</v>
      </c>
      <c r="K201" s="50">
        <v>13.24</v>
      </c>
      <c r="L201" s="50">
        <v>67.819999999999993</v>
      </c>
      <c r="M201" s="50">
        <v>21.9</v>
      </c>
      <c r="N201" s="50">
        <v>0.68</v>
      </c>
      <c r="O201" s="9"/>
      <c r="P201" s="9"/>
      <c r="Q201" s="9"/>
      <c r="R201" s="9"/>
      <c r="S201" s="9"/>
      <c r="T201" s="9"/>
      <c r="U201" s="9"/>
      <c r="V201" s="9"/>
      <c r="W201" s="9"/>
    </row>
    <row r="202" spans="1:25">
      <c r="A202" s="32">
        <v>115</v>
      </c>
      <c r="B202" s="37" t="s">
        <v>40</v>
      </c>
      <c r="C202" s="32">
        <v>200</v>
      </c>
      <c r="D202" s="34">
        <v>6.4</v>
      </c>
      <c r="E202" s="34">
        <v>5.2</v>
      </c>
      <c r="F202" s="32">
        <v>21</v>
      </c>
      <c r="G202" s="34">
        <v>156.6</v>
      </c>
      <c r="H202" s="33">
        <v>0.04</v>
      </c>
      <c r="I202" s="34">
        <v>1.3</v>
      </c>
      <c r="J202" s="33">
        <v>0.02</v>
      </c>
      <c r="K202" s="33">
        <v>127.74</v>
      </c>
      <c r="L202" s="34">
        <v>116.2</v>
      </c>
      <c r="M202" s="33">
        <v>21.64</v>
      </c>
      <c r="N202" s="33">
        <v>0.74</v>
      </c>
      <c r="O202" s="9"/>
      <c r="P202" s="9"/>
      <c r="Q202" s="9"/>
      <c r="R202" s="9"/>
      <c r="S202" s="9"/>
      <c r="T202" s="9"/>
      <c r="U202" s="9"/>
      <c r="V202" s="9"/>
    </row>
    <row r="203" spans="1:25">
      <c r="A203" s="26">
        <v>119</v>
      </c>
      <c r="B203" s="47" t="s">
        <v>35</v>
      </c>
      <c r="C203" s="26">
        <v>50</v>
      </c>
      <c r="D203" s="26">
        <v>3.8</v>
      </c>
      <c r="E203" s="26">
        <v>0.4</v>
      </c>
      <c r="F203" s="26">
        <v>24.6</v>
      </c>
      <c r="G203" s="26">
        <v>117.5</v>
      </c>
      <c r="H203" s="28">
        <v>0.06</v>
      </c>
      <c r="I203" s="28">
        <v>0</v>
      </c>
      <c r="J203" s="28">
        <v>0</v>
      </c>
      <c r="K203" s="26">
        <v>10</v>
      </c>
      <c r="L203" s="26">
        <v>33</v>
      </c>
      <c r="M203" s="26">
        <v>7</v>
      </c>
      <c r="N203" s="26">
        <v>0.6</v>
      </c>
      <c r="O203" s="9"/>
      <c r="P203" s="9"/>
      <c r="Q203" s="9"/>
      <c r="R203" s="9"/>
      <c r="S203" s="9"/>
      <c r="T203" s="9"/>
      <c r="U203" s="9"/>
      <c r="V203" s="9"/>
      <c r="W203" s="9"/>
    </row>
    <row r="204" spans="1:25">
      <c r="A204" s="77">
        <v>2</v>
      </c>
      <c r="B204" s="78" t="s">
        <v>56</v>
      </c>
      <c r="C204" s="32">
        <v>15</v>
      </c>
      <c r="D204" s="33">
        <v>0.12</v>
      </c>
      <c r="E204" s="34">
        <v>10.8</v>
      </c>
      <c r="F204" s="33">
        <v>0.19500000000000001</v>
      </c>
      <c r="G204" s="33">
        <v>98.15</v>
      </c>
      <c r="H204" s="32">
        <v>0</v>
      </c>
      <c r="I204" s="32">
        <v>0</v>
      </c>
      <c r="J204" s="33">
        <v>4.4999999999999998E-2</v>
      </c>
      <c r="K204" s="34">
        <v>3.6</v>
      </c>
      <c r="L204" s="32">
        <v>3</v>
      </c>
      <c r="M204" s="34">
        <v>0.45</v>
      </c>
      <c r="N204" s="32">
        <v>0</v>
      </c>
      <c r="O204" s="9"/>
      <c r="P204" s="9"/>
      <c r="Q204" s="9"/>
      <c r="R204" s="9"/>
      <c r="S204" s="9"/>
      <c r="T204" s="9"/>
    </row>
    <row r="205" spans="1:25" s="3" customFormat="1" ht="15.75" customHeight="1">
      <c r="A205" s="39"/>
      <c r="B205" s="38" t="s">
        <v>44</v>
      </c>
      <c r="C205" s="39">
        <v>515</v>
      </c>
      <c r="D205" s="64">
        <f>SUM(D200:D204)</f>
        <v>22.590000000000003</v>
      </c>
      <c r="E205" s="64">
        <f t="shared" ref="E205:N205" si="50">SUM(E200:E204)</f>
        <v>28.45</v>
      </c>
      <c r="F205" s="64">
        <f t="shared" si="50"/>
        <v>76.715000000000003</v>
      </c>
      <c r="G205" s="64">
        <f t="shared" si="50"/>
        <v>653.89</v>
      </c>
      <c r="H205" s="64">
        <f t="shared" si="50"/>
        <v>0.15</v>
      </c>
      <c r="I205" s="64">
        <f t="shared" si="50"/>
        <v>1.3</v>
      </c>
      <c r="J205" s="64">
        <f t="shared" si="50"/>
        <v>0.255</v>
      </c>
      <c r="K205" s="64">
        <f t="shared" si="50"/>
        <v>154.57999999999998</v>
      </c>
      <c r="L205" s="64">
        <f t="shared" si="50"/>
        <v>312.52</v>
      </c>
      <c r="M205" s="64">
        <f t="shared" si="50"/>
        <v>77.989999999999995</v>
      </c>
      <c r="N205" s="64">
        <f t="shared" si="50"/>
        <v>3.3700000000000006</v>
      </c>
      <c r="O205" s="9"/>
      <c r="P205" s="9"/>
      <c r="Q205" s="9"/>
      <c r="R205" s="9"/>
      <c r="S205" s="9"/>
      <c r="T205" s="9"/>
      <c r="U205" s="9"/>
      <c r="V205" s="9"/>
      <c r="W205" s="9"/>
    </row>
    <row r="206" spans="1:25" ht="16.5" customHeight="1">
      <c r="A206" s="26"/>
      <c r="B206" s="36" t="s">
        <v>4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9"/>
      <c r="P206" s="9"/>
      <c r="Q206" s="9"/>
      <c r="R206" s="9"/>
      <c r="S206" s="9"/>
      <c r="T206" s="9"/>
      <c r="U206" s="9"/>
      <c r="V206" s="9"/>
      <c r="W206" s="9"/>
    </row>
    <row r="207" spans="1:25" s="9" customFormat="1" ht="15.75" customHeight="1">
      <c r="A207" s="27">
        <v>163</v>
      </c>
      <c r="B207" s="51" t="s">
        <v>69</v>
      </c>
      <c r="C207" s="27" t="s">
        <v>75</v>
      </c>
      <c r="D207" s="27">
        <v>6.7</v>
      </c>
      <c r="E207" s="27">
        <v>12.9</v>
      </c>
      <c r="F207" s="27">
        <v>7.3</v>
      </c>
      <c r="G207" s="27">
        <v>123</v>
      </c>
      <c r="H207" s="27">
        <v>0.9</v>
      </c>
      <c r="I207" s="27">
        <v>0.2</v>
      </c>
      <c r="J207" s="27">
        <v>1.4E-2</v>
      </c>
      <c r="K207" s="27">
        <v>13.8</v>
      </c>
      <c r="L207" s="27">
        <v>43.58</v>
      </c>
      <c r="M207" s="27">
        <v>50</v>
      </c>
      <c r="N207" s="27">
        <v>22.2</v>
      </c>
    </row>
    <row r="208" spans="1:25" s="19" customFormat="1" ht="13.5" customHeight="1">
      <c r="A208" s="27">
        <v>112</v>
      </c>
      <c r="B208" s="51" t="s">
        <v>50</v>
      </c>
      <c r="C208" s="27">
        <v>200</v>
      </c>
      <c r="D208" s="27">
        <v>1.8</v>
      </c>
      <c r="E208" s="27">
        <v>1.2</v>
      </c>
      <c r="F208" s="27">
        <v>13.2</v>
      </c>
      <c r="G208" s="27">
        <v>69.900000000000006</v>
      </c>
      <c r="H208" s="29">
        <v>0</v>
      </c>
      <c r="I208" s="29">
        <v>0.68</v>
      </c>
      <c r="J208" s="31">
        <v>0</v>
      </c>
      <c r="K208" s="29">
        <v>64.02</v>
      </c>
      <c r="L208" s="31">
        <v>55.52</v>
      </c>
      <c r="M208" s="31">
        <v>10.6</v>
      </c>
      <c r="N208" s="29">
        <v>0.84</v>
      </c>
    </row>
    <row r="209" spans="1:24" s="21" customFormat="1" ht="13.5" customHeight="1">
      <c r="A209" s="26">
        <v>137</v>
      </c>
      <c r="B209" s="51" t="s">
        <v>61</v>
      </c>
      <c r="C209" s="26">
        <v>150</v>
      </c>
      <c r="D209" s="26">
        <v>1.8</v>
      </c>
      <c r="E209" s="26">
        <v>0</v>
      </c>
      <c r="F209" s="26">
        <v>17.2</v>
      </c>
      <c r="G209" s="26">
        <v>76</v>
      </c>
      <c r="H209" s="26">
        <v>0.12</v>
      </c>
      <c r="I209" s="26">
        <v>76</v>
      </c>
      <c r="J209" s="26">
        <v>0.12</v>
      </c>
      <c r="K209" s="26">
        <v>70</v>
      </c>
      <c r="L209" s="26">
        <v>34</v>
      </c>
      <c r="M209" s="26">
        <v>22</v>
      </c>
      <c r="N209" s="26">
        <v>0.2</v>
      </c>
      <c r="O209" s="20"/>
      <c r="P209" s="20"/>
      <c r="Q209" s="20"/>
      <c r="R209" s="20"/>
      <c r="S209" s="20"/>
      <c r="T209" s="20"/>
      <c r="U209" s="20"/>
      <c r="V209" s="20"/>
      <c r="W209" s="20"/>
    </row>
    <row r="210" spans="1:24" s="22" customFormat="1">
      <c r="A210" s="39"/>
      <c r="B210" s="38" t="s">
        <v>44</v>
      </c>
      <c r="C210" s="39">
        <f>SUM(C208:C209)</f>
        <v>350</v>
      </c>
      <c r="D210" s="39">
        <f>SUM(D207:D209)</f>
        <v>10.3</v>
      </c>
      <c r="E210" s="39">
        <f t="shared" ref="E210:N210" si="51">SUM(E207:E209)</f>
        <v>14.1</v>
      </c>
      <c r="F210" s="39">
        <f t="shared" si="51"/>
        <v>37.700000000000003</v>
      </c>
      <c r="G210" s="39">
        <f t="shared" si="51"/>
        <v>268.89999999999998</v>
      </c>
      <c r="H210" s="39">
        <f t="shared" si="51"/>
        <v>1.02</v>
      </c>
      <c r="I210" s="39">
        <f t="shared" si="51"/>
        <v>76.88</v>
      </c>
      <c r="J210" s="39">
        <f t="shared" si="51"/>
        <v>0.13400000000000001</v>
      </c>
      <c r="K210" s="39">
        <f t="shared" si="51"/>
        <v>147.82</v>
      </c>
      <c r="L210" s="39">
        <f t="shared" si="51"/>
        <v>133.1</v>
      </c>
      <c r="M210" s="39">
        <f t="shared" si="51"/>
        <v>82.6</v>
      </c>
      <c r="N210" s="39">
        <f t="shared" si="51"/>
        <v>23.24</v>
      </c>
      <c r="O210" s="20"/>
      <c r="P210" s="20"/>
      <c r="Q210" s="20"/>
      <c r="R210" s="20"/>
      <c r="S210" s="20"/>
      <c r="T210" s="20"/>
      <c r="U210" s="20"/>
      <c r="V210" s="20"/>
      <c r="W210" s="20"/>
    </row>
    <row r="211" spans="1:24">
      <c r="A211" s="26"/>
      <c r="B211" s="36" t="s">
        <v>5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9"/>
      <c r="P211" s="9"/>
      <c r="Q211" s="9"/>
      <c r="R211" s="9"/>
      <c r="S211" s="9"/>
      <c r="T211" s="9"/>
      <c r="U211" s="9"/>
      <c r="V211" s="9"/>
      <c r="W211" s="9"/>
    </row>
    <row r="212" spans="1:24">
      <c r="A212" s="26">
        <v>235</v>
      </c>
      <c r="B212" s="61" t="s">
        <v>141</v>
      </c>
      <c r="C212" s="26">
        <v>60</v>
      </c>
      <c r="D212" s="42">
        <v>1.02</v>
      </c>
      <c r="E212" s="42">
        <v>7.98</v>
      </c>
      <c r="F212" s="42">
        <v>3.06</v>
      </c>
      <c r="G212" s="42">
        <v>88.8</v>
      </c>
      <c r="H212" s="42">
        <v>0.01</v>
      </c>
      <c r="I212" s="42">
        <v>4.2</v>
      </c>
      <c r="J212" s="42">
        <v>90</v>
      </c>
      <c r="K212" s="42">
        <v>25.8</v>
      </c>
      <c r="L212" s="42">
        <v>18.600000000000001</v>
      </c>
      <c r="M212" s="42">
        <v>9</v>
      </c>
      <c r="N212" s="42">
        <v>0.42</v>
      </c>
      <c r="O212" s="9"/>
      <c r="P212" s="9"/>
      <c r="Q212" s="9"/>
      <c r="R212" s="9"/>
      <c r="S212" s="9"/>
      <c r="T212" s="9"/>
      <c r="U212" s="9"/>
      <c r="V212" s="9"/>
      <c r="W212" s="9"/>
    </row>
    <row r="213" spans="1:24">
      <c r="A213" s="40">
        <v>37</v>
      </c>
      <c r="B213" s="61" t="s">
        <v>126</v>
      </c>
      <c r="C213" s="28">
        <v>200</v>
      </c>
      <c r="D213" s="54">
        <v>6</v>
      </c>
      <c r="E213" s="54">
        <v>5.4</v>
      </c>
      <c r="F213" s="54">
        <v>10.8</v>
      </c>
      <c r="G213" s="54">
        <v>115.6</v>
      </c>
      <c r="H213" s="54">
        <v>0.1</v>
      </c>
      <c r="I213" s="54">
        <v>10.7</v>
      </c>
      <c r="J213" s="54">
        <v>162</v>
      </c>
      <c r="K213" s="54">
        <v>33.14</v>
      </c>
      <c r="L213" s="54">
        <v>77.040000000000006</v>
      </c>
      <c r="M213" s="54">
        <v>27.32</v>
      </c>
      <c r="N213" s="54">
        <v>1.02</v>
      </c>
      <c r="O213" s="9"/>
      <c r="P213" s="9"/>
      <c r="Q213" s="9"/>
      <c r="R213" s="9"/>
      <c r="S213" s="9"/>
      <c r="T213" s="9"/>
      <c r="U213" s="9"/>
      <c r="V213" s="9"/>
      <c r="W213" s="9"/>
    </row>
    <row r="214" spans="1:24" ht="25.5">
      <c r="A214" s="48">
        <v>148</v>
      </c>
      <c r="B214" s="41" t="s">
        <v>108</v>
      </c>
      <c r="C214" s="35">
        <v>90</v>
      </c>
      <c r="D214" s="48">
        <v>19.71</v>
      </c>
      <c r="E214" s="48">
        <v>15.75</v>
      </c>
      <c r="F214" s="48">
        <v>6.21</v>
      </c>
      <c r="G214" s="48">
        <v>245.34</v>
      </c>
      <c r="H214" s="48">
        <v>0.03</v>
      </c>
      <c r="I214" s="48">
        <v>2.4</v>
      </c>
      <c r="J214" s="48">
        <v>173.7</v>
      </c>
      <c r="K214" s="48">
        <v>27.88</v>
      </c>
      <c r="L214" s="48">
        <v>104.45</v>
      </c>
      <c r="M214" s="48">
        <v>17.88</v>
      </c>
      <c r="N214" s="48">
        <v>0.49</v>
      </c>
      <c r="O214" s="9"/>
      <c r="P214" s="9"/>
      <c r="Q214" s="9"/>
      <c r="R214" s="9"/>
      <c r="S214" s="9"/>
      <c r="T214" s="9"/>
      <c r="U214" s="9"/>
      <c r="V214" s="9"/>
      <c r="W214" s="9"/>
    </row>
    <row r="215" spans="1:24" s="9" customFormat="1">
      <c r="A215" s="27">
        <v>50</v>
      </c>
      <c r="B215" s="51" t="s">
        <v>99</v>
      </c>
      <c r="C215" s="27">
        <v>150</v>
      </c>
      <c r="D215" s="57">
        <v>3.3</v>
      </c>
      <c r="E215" s="57">
        <v>7.8</v>
      </c>
      <c r="F215" s="57">
        <v>22.35</v>
      </c>
      <c r="G215" s="57">
        <v>173.1</v>
      </c>
      <c r="H215" s="46">
        <v>0.14000000000000001</v>
      </c>
      <c r="I215" s="46">
        <v>18.149999999999999</v>
      </c>
      <c r="J215" s="46">
        <v>21.6</v>
      </c>
      <c r="K215" s="46">
        <v>36.36</v>
      </c>
      <c r="L215" s="46">
        <v>85.5</v>
      </c>
      <c r="M215" s="46">
        <v>27.8</v>
      </c>
      <c r="N215" s="46">
        <v>1.1399999999999999</v>
      </c>
    </row>
    <row r="216" spans="1:24" ht="25.5">
      <c r="A216" s="43">
        <v>216</v>
      </c>
      <c r="B216" s="61" t="s">
        <v>127</v>
      </c>
      <c r="C216" s="26">
        <v>200</v>
      </c>
      <c r="D216" s="48">
        <v>0.26</v>
      </c>
      <c r="E216" s="48">
        <v>0</v>
      </c>
      <c r="F216" s="48">
        <v>15.46</v>
      </c>
      <c r="G216" s="48">
        <v>62</v>
      </c>
      <c r="H216" s="42">
        <v>0</v>
      </c>
      <c r="I216" s="42">
        <v>4.4000000000000004</v>
      </c>
      <c r="J216" s="42">
        <v>0</v>
      </c>
      <c r="K216" s="42">
        <v>0.4</v>
      </c>
      <c r="L216" s="42">
        <v>0</v>
      </c>
      <c r="M216" s="42">
        <v>0</v>
      </c>
      <c r="N216" s="42">
        <v>0.04</v>
      </c>
      <c r="O216" s="9"/>
      <c r="P216" s="9"/>
      <c r="Q216" s="9"/>
      <c r="R216" s="9"/>
      <c r="S216" s="9"/>
      <c r="T216" s="9"/>
      <c r="U216" s="9"/>
      <c r="V216" s="9"/>
      <c r="W216" s="9"/>
    </row>
    <row r="217" spans="1:24">
      <c r="A217" s="26">
        <v>119</v>
      </c>
      <c r="B217" s="47" t="s">
        <v>35</v>
      </c>
      <c r="C217" s="26">
        <v>50</v>
      </c>
      <c r="D217" s="26">
        <v>3.8</v>
      </c>
      <c r="E217" s="26">
        <v>0.4</v>
      </c>
      <c r="F217" s="26">
        <v>24.6</v>
      </c>
      <c r="G217" s="26">
        <v>117.5</v>
      </c>
      <c r="H217" s="28">
        <v>0.06</v>
      </c>
      <c r="I217" s="28">
        <v>0</v>
      </c>
      <c r="J217" s="28">
        <v>0</v>
      </c>
      <c r="K217" s="26">
        <v>10</v>
      </c>
      <c r="L217" s="26">
        <v>33</v>
      </c>
      <c r="M217" s="26">
        <v>7</v>
      </c>
      <c r="N217" s="26">
        <v>0.6</v>
      </c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>
      <c r="A218" s="26">
        <v>120</v>
      </c>
      <c r="B218" s="47" t="s">
        <v>34</v>
      </c>
      <c r="C218" s="26">
        <v>50</v>
      </c>
      <c r="D218" s="26">
        <v>1.42</v>
      </c>
      <c r="E218" s="26">
        <v>0.27</v>
      </c>
      <c r="F218" s="26">
        <v>9.3000000000000007</v>
      </c>
      <c r="G218" s="26">
        <v>45.32</v>
      </c>
      <c r="H218" s="26">
        <v>0.02</v>
      </c>
      <c r="I218" s="26">
        <v>0.1</v>
      </c>
      <c r="J218" s="26">
        <v>0</v>
      </c>
      <c r="K218" s="26">
        <v>8.5</v>
      </c>
      <c r="L218" s="26">
        <v>30</v>
      </c>
      <c r="M218" s="26">
        <v>10.25</v>
      </c>
      <c r="N218" s="26">
        <v>0.56999999999999995</v>
      </c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s="3" customFormat="1">
      <c r="A219" s="39"/>
      <c r="B219" s="38" t="s">
        <v>44</v>
      </c>
      <c r="C219" s="39">
        <f>SUM(C212:C218)</f>
        <v>800</v>
      </c>
      <c r="D219" s="39">
        <f>SUM(D212:D218)</f>
        <v>35.510000000000005</v>
      </c>
      <c r="E219" s="39">
        <f t="shared" ref="E219:N219" si="52">SUM(E212:E218)</f>
        <v>37.6</v>
      </c>
      <c r="F219" s="39">
        <f t="shared" si="52"/>
        <v>91.78</v>
      </c>
      <c r="G219" s="39">
        <f t="shared" si="52"/>
        <v>847.66000000000008</v>
      </c>
      <c r="H219" s="39">
        <f t="shared" si="52"/>
        <v>0.36000000000000004</v>
      </c>
      <c r="I219" s="39">
        <f t="shared" si="52"/>
        <v>39.949999999999996</v>
      </c>
      <c r="J219" s="39">
        <f t="shared" si="52"/>
        <v>447.3</v>
      </c>
      <c r="K219" s="39">
        <f t="shared" si="52"/>
        <v>142.07999999999998</v>
      </c>
      <c r="L219" s="39">
        <f t="shared" si="52"/>
        <v>348.59000000000003</v>
      </c>
      <c r="M219" s="39">
        <f t="shared" si="52"/>
        <v>99.25</v>
      </c>
      <c r="N219" s="39">
        <f t="shared" si="52"/>
        <v>4.28</v>
      </c>
      <c r="O219" s="9"/>
      <c r="P219" s="9"/>
      <c r="Q219" s="9"/>
      <c r="R219" s="9"/>
      <c r="S219" s="9"/>
      <c r="T219" s="9"/>
      <c r="U219" s="9"/>
      <c r="V219" s="9"/>
      <c r="W219" s="9"/>
    </row>
    <row r="220" spans="1:24" ht="17.25" customHeight="1">
      <c r="A220" s="26"/>
      <c r="B220" s="36" t="s">
        <v>6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9"/>
      <c r="P220" s="9"/>
      <c r="Q220" s="9"/>
      <c r="R220" s="9"/>
      <c r="S220" s="9"/>
      <c r="T220" s="9"/>
      <c r="U220" s="9"/>
      <c r="V220" s="9"/>
      <c r="W220" s="9"/>
    </row>
    <row r="221" spans="1:24" s="9" customFormat="1">
      <c r="A221" s="27">
        <v>173</v>
      </c>
      <c r="B221" s="45" t="s">
        <v>45</v>
      </c>
      <c r="C221" s="27">
        <v>60</v>
      </c>
      <c r="D221" s="27">
        <v>6.07</v>
      </c>
      <c r="E221" s="27">
        <v>5.94</v>
      </c>
      <c r="F221" s="27">
        <v>17.690000000000001</v>
      </c>
      <c r="G221" s="27">
        <v>149.51</v>
      </c>
      <c r="H221" s="31">
        <v>0.05</v>
      </c>
      <c r="I221" s="31">
        <v>0</v>
      </c>
      <c r="J221" s="31">
        <v>0</v>
      </c>
      <c r="K221" s="31">
        <v>13.59</v>
      </c>
      <c r="L221" s="31">
        <v>40.119999999999997</v>
      </c>
      <c r="M221" s="31">
        <v>15.44</v>
      </c>
      <c r="N221" s="31">
        <v>1.1499999999999999</v>
      </c>
    </row>
    <row r="222" spans="1:24" ht="13.5" customHeight="1">
      <c r="A222" s="26">
        <v>137</v>
      </c>
      <c r="B222" s="47" t="s">
        <v>84</v>
      </c>
      <c r="C222" s="26">
        <v>150</v>
      </c>
      <c r="D222" s="26">
        <v>1.8</v>
      </c>
      <c r="E222" s="26">
        <v>0</v>
      </c>
      <c r="F222" s="26">
        <v>17.2</v>
      </c>
      <c r="G222" s="26">
        <v>76</v>
      </c>
      <c r="H222" s="26">
        <v>0.12</v>
      </c>
      <c r="I222" s="26">
        <v>76</v>
      </c>
      <c r="J222" s="26">
        <v>0.12</v>
      </c>
      <c r="K222" s="26">
        <v>70</v>
      </c>
      <c r="L222" s="26">
        <v>34</v>
      </c>
      <c r="M222" s="26">
        <v>22</v>
      </c>
      <c r="N222" s="26">
        <v>0.2</v>
      </c>
      <c r="O222" s="9"/>
      <c r="P222" s="9"/>
      <c r="Q222" s="9"/>
      <c r="R222" s="9"/>
      <c r="S222" s="9"/>
      <c r="T222" s="9"/>
      <c r="U222" s="9"/>
      <c r="V222" s="9"/>
      <c r="W222" s="9"/>
    </row>
    <row r="223" spans="1:24" s="3" customFormat="1" ht="17.25" customHeight="1">
      <c r="A223" s="39"/>
      <c r="B223" s="38" t="s">
        <v>44</v>
      </c>
      <c r="C223" s="39">
        <f>SUM(C221:C222)</f>
        <v>210</v>
      </c>
      <c r="D223" s="39">
        <f>SUM(D221:D222)</f>
        <v>7.87</v>
      </c>
      <c r="E223" s="39">
        <f t="shared" ref="E223:N223" si="53">SUM(E221:E222)</f>
        <v>5.94</v>
      </c>
      <c r="F223" s="39">
        <f t="shared" si="53"/>
        <v>34.89</v>
      </c>
      <c r="G223" s="39">
        <f t="shared" si="53"/>
        <v>225.51</v>
      </c>
      <c r="H223" s="39">
        <f t="shared" si="53"/>
        <v>0.16999999999999998</v>
      </c>
      <c r="I223" s="39">
        <f t="shared" si="53"/>
        <v>76</v>
      </c>
      <c r="J223" s="39">
        <f t="shared" si="53"/>
        <v>0.12</v>
      </c>
      <c r="K223" s="39">
        <f t="shared" si="53"/>
        <v>83.59</v>
      </c>
      <c r="L223" s="39">
        <f t="shared" si="53"/>
        <v>74.12</v>
      </c>
      <c r="M223" s="39">
        <f t="shared" si="53"/>
        <v>37.44</v>
      </c>
      <c r="N223" s="39">
        <f t="shared" si="53"/>
        <v>1.3499999999999999</v>
      </c>
      <c r="O223" s="9"/>
      <c r="P223" s="9"/>
      <c r="Q223" s="9"/>
      <c r="R223" s="9"/>
      <c r="S223" s="9"/>
      <c r="T223" s="9"/>
      <c r="U223" s="9"/>
      <c r="V223" s="9"/>
      <c r="W223" s="9"/>
    </row>
    <row r="224" spans="1:24" ht="15.75" customHeight="1">
      <c r="A224" s="26"/>
      <c r="B224" s="36" t="s">
        <v>7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9"/>
      <c r="P224" s="9"/>
      <c r="Q224" s="9"/>
      <c r="R224" s="9"/>
      <c r="S224" s="9"/>
      <c r="T224" s="9"/>
      <c r="U224" s="9"/>
      <c r="V224" s="9"/>
      <c r="W224" s="9"/>
    </row>
    <row r="225" spans="1:42" ht="15" customHeight="1">
      <c r="A225" s="32">
        <v>89</v>
      </c>
      <c r="B225" s="37" t="s">
        <v>139</v>
      </c>
      <c r="C225" s="32">
        <v>90</v>
      </c>
      <c r="D225" s="33">
        <v>16.920000000000002</v>
      </c>
      <c r="E225" s="33">
        <v>6.39</v>
      </c>
      <c r="F225" s="33">
        <v>3.42</v>
      </c>
      <c r="G225" s="33">
        <v>138.78</v>
      </c>
      <c r="H225" s="33">
        <v>0.05</v>
      </c>
      <c r="I225" s="32">
        <v>1</v>
      </c>
      <c r="J225" s="32">
        <v>0</v>
      </c>
      <c r="K225" s="33">
        <v>17.02</v>
      </c>
      <c r="L225" s="34">
        <v>127.1</v>
      </c>
      <c r="M225" s="33">
        <v>23.09</v>
      </c>
      <c r="N225" s="33">
        <v>1.29</v>
      </c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spans="1:42" s="30" customFormat="1">
      <c r="A226" s="26">
        <v>55</v>
      </c>
      <c r="B226" s="61" t="s">
        <v>103</v>
      </c>
      <c r="C226" s="26">
        <v>150</v>
      </c>
      <c r="D226" s="54">
        <v>3.6</v>
      </c>
      <c r="E226" s="54">
        <v>4.95</v>
      </c>
      <c r="F226" s="54">
        <v>24.6</v>
      </c>
      <c r="G226" s="54">
        <v>156.6</v>
      </c>
      <c r="H226" s="54">
        <v>0.03</v>
      </c>
      <c r="I226" s="54">
        <v>0</v>
      </c>
      <c r="J226" s="54">
        <v>0</v>
      </c>
      <c r="K226" s="54">
        <v>19.16</v>
      </c>
      <c r="L226" s="54">
        <v>158.46</v>
      </c>
      <c r="M226" s="54">
        <v>19.62</v>
      </c>
      <c r="N226" s="54">
        <v>0.87</v>
      </c>
      <c r="O226" s="23"/>
      <c r="P226" s="23"/>
      <c r="Q226" s="23"/>
      <c r="R226" s="23"/>
      <c r="S226" s="23"/>
      <c r="T226" s="23"/>
      <c r="U226" s="23"/>
      <c r="V226" s="23"/>
    </row>
    <row r="227" spans="1:42" ht="18" customHeight="1">
      <c r="A227" s="26">
        <v>107</v>
      </c>
      <c r="B227" s="47" t="s">
        <v>58</v>
      </c>
      <c r="C227" s="26">
        <v>200</v>
      </c>
      <c r="D227" s="26">
        <v>0</v>
      </c>
      <c r="E227" s="26">
        <v>0</v>
      </c>
      <c r="F227" s="26">
        <v>22.8</v>
      </c>
      <c r="G227" s="26">
        <v>92</v>
      </c>
      <c r="H227" s="28">
        <v>0.04</v>
      </c>
      <c r="I227" s="28">
        <v>12</v>
      </c>
      <c r="J227" s="28">
        <v>0.6</v>
      </c>
      <c r="K227" s="26">
        <v>7</v>
      </c>
      <c r="L227" s="26">
        <v>0</v>
      </c>
      <c r="M227" s="26">
        <v>0</v>
      </c>
      <c r="N227" s="26">
        <v>0</v>
      </c>
      <c r="O227" s="9"/>
      <c r="P227" s="9"/>
      <c r="Q227" s="9"/>
      <c r="R227" s="9"/>
      <c r="S227" s="9"/>
      <c r="T227" s="9"/>
      <c r="U227" s="9"/>
      <c r="V227" s="9"/>
      <c r="W227" s="9"/>
    </row>
    <row r="228" spans="1:42">
      <c r="A228" s="26">
        <v>119</v>
      </c>
      <c r="B228" s="47" t="s">
        <v>35</v>
      </c>
      <c r="C228" s="28">
        <v>30</v>
      </c>
      <c r="D228" s="28">
        <v>2.13</v>
      </c>
      <c r="E228" s="28">
        <v>0.21</v>
      </c>
      <c r="F228" s="28">
        <v>13.26</v>
      </c>
      <c r="G228" s="28">
        <v>36.26</v>
      </c>
      <c r="H228" s="28">
        <v>0.02</v>
      </c>
      <c r="I228" s="28">
        <v>0.08</v>
      </c>
      <c r="J228" s="50">
        <v>0</v>
      </c>
      <c r="K228" s="28">
        <v>11.1</v>
      </c>
      <c r="L228" s="50">
        <v>65.400000000000006</v>
      </c>
      <c r="M228" s="50">
        <v>19.5</v>
      </c>
      <c r="N228" s="28">
        <v>0.84</v>
      </c>
      <c r="O228" s="9"/>
      <c r="P228" s="9"/>
      <c r="Q228" s="9"/>
      <c r="R228" s="9"/>
      <c r="S228" s="9"/>
      <c r="T228" s="9"/>
      <c r="U228" s="9"/>
      <c r="V228" s="9"/>
      <c r="W228" s="9"/>
    </row>
    <row r="229" spans="1:42" s="9" customFormat="1">
      <c r="A229" s="27">
        <v>120</v>
      </c>
      <c r="B229" s="51" t="s">
        <v>34</v>
      </c>
      <c r="C229" s="27">
        <v>30</v>
      </c>
      <c r="D229" s="27">
        <v>1.7</v>
      </c>
      <c r="E229" s="27">
        <v>0.33</v>
      </c>
      <c r="F229" s="27">
        <v>11.16</v>
      </c>
      <c r="G229" s="27">
        <v>54.39</v>
      </c>
      <c r="H229" s="27">
        <v>0.03</v>
      </c>
      <c r="I229" s="27">
        <v>0.12</v>
      </c>
      <c r="J229" s="27">
        <v>0</v>
      </c>
      <c r="K229" s="27">
        <v>10.199999999999999</v>
      </c>
      <c r="L229" s="27">
        <v>36</v>
      </c>
      <c r="M229" s="27">
        <v>12.3</v>
      </c>
      <c r="N229" s="27">
        <v>0.69</v>
      </c>
    </row>
    <row r="230" spans="1:42" s="3" customFormat="1" ht="18" customHeight="1">
      <c r="A230" s="39"/>
      <c r="B230" s="38" t="s">
        <v>44</v>
      </c>
      <c r="C230" s="39">
        <f>SUM(C225:C229)</f>
        <v>500</v>
      </c>
      <c r="D230" s="39">
        <f>SUM(D225:D229)</f>
        <v>24.35</v>
      </c>
      <c r="E230" s="39">
        <f>SUM(E225:E229)</f>
        <v>11.88</v>
      </c>
      <c r="F230" s="39">
        <f t="shared" ref="F230:N230" si="54">SUM(F225:F229)</f>
        <v>75.240000000000009</v>
      </c>
      <c r="G230" s="39">
        <f t="shared" si="54"/>
        <v>478.03</v>
      </c>
      <c r="H230" s="39">
        <f t="shared" si="54"/>
        <v>0.16999999999999998</v>
      </c>
      <c r="I230" s="39">
        <f t="shared" si="54"/>
        <v>13.2</v>
      </c>
      <c r="J230" s="39">
        <f t="shared" si="54"/>
        <v>0.6</v>
      </c>
      <c r="K230" s="39">
        <f t="shared" si="54"/>
        <v>64.48</v>
      </c>
      <c r="L230" s="39">
        <f t="shared" ref="L230:M230" si="55">SUM(L225:L229)</f>
        <v>386.96000000000004</v>
      </c>
      <c r="M230" s="39">
        <f t="shared" si="55"/>
        <v>74.510000000000005</v>
      </c>
      <c r="N230" s="39">
        <f t="shared" si="54"/>
        <v>3.69</v>
      </c>
      <c r="O230" s="9"/>
      <c r="P230" s="9"/>
      <c r="Q230" s="9"/>
      <c r="R230" s="9"/>
      <c r="S230" s="9"/>
      <c r="T230" s="9"/>
      <c r="U230" s="9"/>
      <c r="V230" s="9"/>
      <c r="W230" s="9"/>
    </row>
    <row r="231" spans="1:42" s="6" customFormat="1" ht="25.5" customHeight="1">
      <c r="A231" s="71" t="s">
        <v>8</v>
      </c>
      <c r="B231" s="72"/>
      <c r="C231" s="52">
        <f t="shared" ref="C231:N231" si="56">SUM(C230+C223+C219+C210+C205)</f>
        <v>2375</v>
      </c>
      <c r="D231" s="53">
        <f t="shared" si="56"/>
        <v>100.62</v>
      </c>
      <c r="E231" s="53">
        <f t="shared" si="56"/>
        <v>97.97</v>
      </c>
      <c r="F231" s="53">
        <f t="shared" si="56"/>
        <v>316.32500000000005</v>
      </c>
      <c r="G231" s="53">
        <f t="shared" si="56"/>
        <v>2473.9899999999998</v>
      </c>
      <c r="H231" s="53">
        <f t="shared" si="56"/>
        <v>1.8699999999999999</v>
      </c>
      <c r="I231" s="53">
        <f t="shared" si="56"/>
        <v>207.33</v>
      </c>
      <c r="J231" s="53">
        <f t="shared" si="56"/>
        <v>448.40900000000005</v>
      </c>
      <c r="K231" s="53">
        <f t="shared" si="56"/>
        <v>592.54999999999995</v>
      </c>
      <c r="L231" s="53">
        <f t="shared" si="56"/>
        <v>1255.29</v>
      </c>
      <c r="M231" s="53">
        <f t="shared" si="56"/>
        <v>371.78999999999996</v>
      </c>
      <c r="N231" s="53">
        <f t="shared" si="56"/>
        <v>35.93</v>
      </c>
      <c r="O231" s="9"/>
      <c r="P231" s="9"/>
      <c r="Q231" s="9"/>
      <c r="R231" s="9"/>
      <c r="S231" s="9"/>
      <c r="T231" s="9"/>
      <c r="U231" s="9"/>
      <c r="V231" s="9"/>
      <c r="W231" s="9"/>
    </row>
    <row r="232" spans="1:42" ht="9" hidden="1" customHeight="1">
      <c r="A232" s="26"/>
      <c r="B232" s="47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9"/>
      <c r="P232" s="9"/>
      <c r="Q232" s="9"/>
      <c r="R232" s="9"/>
      <c r="S232" s="9"/>
      <c r="T232" s="9"/>
      <c r="U232" s="9"/>
      <c r="V232" s="9"/>
      <c r="W232" s="9"/>
    </row>
    <row r="233" spans="1:42" ht="23.25" customHeight="1">
      <c r="A233" s="26"/>
      <c r="B233" s="75" t="s">
        <v>27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9"/>
      <c r="P233" s="9"/>
      <c r="Q233" s="9"/>
      <c r="R233" s="9"/>
      <c r="S233" s="9"/>
      <c r="T233" s="9"/>
      <c r="U233" s="9"/>
      <c r="V233" s="9"/>
      <c r="W233" s="9"/>
    </row>
    <row r="234" spans="1:42" ht="19.5" customHeight="1">
      <c r="A234" s="26"/>
      <c r="B234" s="36" t="s">
        <v>3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9"/>
      <c r="P234" s="9"/>
      <c r="Q234" s="9"/>
      <c r="R234" s="9"/>
      <c r="S234" s="9"/>
      <c r="T234" s="9"/>
      <c r="U234" s="9"/>
      <c r="V234" s="9"/>
      <c r="W234" s="9"/>
    </row>
    <row r="235" spans="1:42">
      <c r="A235" s="26">
        <v>103</v>
      </c>
      <c r="B235" s="61" t="s">
        <v>72</v>
      </c>
      <c r="C235" s="26">
        <v>200</v>
      </c>
      <c r="D235" s="26">
        <v>7</v>
      </c>
      <c r="E235" s="26">
        <v>7.2</v>
      </c>
      <c r="F235" s="26">
        <v>34.200000000000003</v>
      </c>
      <c r="G235" s="26">
        <v>229</v>
      </c>
      <c r="H235" s="50">
        <v>0.06</v>
      </c>
      <c r="I235" s="50">
        <v>1.32</v>
      </c>
      <c r="J235" s="50">
        <v>0.08</v>
      </c>
      <c r="K235" s="50">
        <v>162</v>
      </c>
      <c r="L235" s="50">
        <v>146.80000000000001</v>
      </c>
      <c r="M235" s="50">
        <v>25.86</v>
      </c>
      <c r="N235" s="50">
        <v>0.88</v>
      </c>
      <c r="O235" s="9"/>
      <c r="P235" s="9"/>
      <c r="Q235" s="9"/>
      <c r="R235" s="9"/>
      <c r="S235" s="9"/>
      <c r="T235" s="9"/>
      <c r="U235" s="9"/>
      <c r="V235" s="9"/>
      <c r="W235" s="9"/>
    </row>
    <row r="236" spans="1:42" ht="18" customHeight="1">
      <c r="A236" s="32">
        <v>116</v>
      </c>
      <c r="B236" s="37" t="s">
        <v>65</v>
      </c>
      <c r="C236" s="32">
        <v>200</v>
      </c>
      <c r="D236" s="34">
        <v>3.2</v>
      </c>
      <c r="E236" s="34">
        <v>3.2</v>
      </c>
      <c r="F236" s="34">
        <v>14.6</v>
      </c>
      <c r="G236" s="34">
        <v>100.8</v>
      </c>
      <c r="H236" s="34">
        <v>6.5</v>
      </c>
      <c r="I236" s="33">
        <v>1.08</v>
      </c>
      <c r="J236" s="33">
        <v>0.02</v>
      </c>
      <c r="K236" s="33">
        <v>178.44</v>
      </c>
      <c r="L236" s="34">
        <v>136.9</v>
      </c>
      <c r="M236" s="34">
        <v>25.2</v>
      </c>
      <c r="N236" s="33">
        <v>0.42</v>
      </c>
      <c r="O236" s="9"/>
      <c r="P236" s="9"/>
      <c r="Q236" s="9"/>
      <c r="R236" s="9"/>
      <c r="S236" s="9"/>
      <c r="T236" s="9"/>
      <c r="U236" s="9"/>
      <c r="V236" s="9"/>
      <c r="W236" s="9"/>
    </row>
    <row r="237" spans="1:42">
      <c r="A237" s="26">
        <v>119</v>
      </c>
      <c r="B237" s="47" t="s">
        <v>35</v>
      </c>
      <c r="C237" s="26">
        <v>50</v>
      </c>
      <c r="D237" s="26">
        <v>3.8</v>
      </c>
      <c r="E237" s="26">
        <v>0.4</v>
      </c>
      <c r="F237" s="26">
        <v>24.6</v>
      </c>
      <c r="G237" s="26">
        <v>117.5</v>
      </c>
      <c r="H237" s="28">
        <v>0.06</v>
      </c>
      <c r="I237" s="28">
        <v>0</v>
      </c>
      <c r="J237" s="28">
        <v>0</v>
      </c>
      <c r="K237" s="26">
        <v>10</v>
      </c>
      <c r="L237" s="26">
        <v>33</v>
      </c>
      <c r="M237" s="26">
        <v>7</v>
      </c>
      <c r="N237" s="26">
        <v>0.6</v>
      </c>
      <c r="O237" s="9"/>
      <c r="P237" s="9"/>
      <c r="Q237" s="9"/>
      <c r="R237" s="9"/>
      <c r="S237" s="9"/>
      <c r="T237" s="9"/>
      <c r="U237" s="9"/>
      <c r="V237" s="9"/>
      <c r="W237" s="9"/>
    </row>
    <row r="238" spans="1:42">
      <c r="A238" s="77">
        <v>2</v>
      </c>
      <c r="B238" s="78" t="s">
        <v>56</v>
      </c>
      <c r="C238" s="32">
        <v>15</v>
      </c>
      <c r="D238" s="33">
        <v>0.12</v>
      </c>
      <c r="E238" s="34">
        <v>10.8</v>
      </c>
      <c r="F238" s="33">
        <v>0.19500000000000001</v>
      </c>
      <c r="G238" s="33">
        <v>98.15</v>
      </c>
      <c r="H238" s="32">
        <v>0</v>
      </c>
      <c r="I238" s="32">
        <v>0</v>
      </c>
      <c r="J238" s="33">
        <v>4.4999999999999998E-2</v>
      </c>
      <c r="K238" s="34">
        <v>3.6</v>
      </c>
      <c r="L238" s="32">
        <v>3</v>
      </c>
      <c r="M238" s="34">
        <v>0.45</v>
      </c>
      <c r="N238" s="32">
        <v>0</v>
      </c>
      <c r="O238" s="9"/>
      <c r="P238" s="9"/>
      <c r="Q238" s="9"/>
      <c r="R238" s="9"/>
      <c r="S238" s="9"/>
      <c r="T238" s="9"/>
    </row>
    <row r="239" spans="1:42" s="3" customFormat="1" ht="18" customHeight="1">
      <c r="A239" s="39"/>
      <c r="B239" s="38" t="s">
        <v>44</v>
      </c>
      <c r="C239" s="39">
        <f>SUM(C235:C238)</f>
        <v>465</v>
      </c>
      <c r="D239" s="39">
        <f>SUM(D235:D238)</f>
        <v>14.12</v>
      </c>
      <c r="E239" s="39">
        <f t="shared" ref="E239:N239" si="57">SUM(E235:E238)</f>
        <v>21.6</v>
      </c>
      <c r="F239" s="39">
        <f t="shared" si="57"/>
        <v>73.594999999999999</v>
      </c>
      <c r="G239" s="39">
        <f t="shared" si="57"/>
        <v>545.45000000000005</v>
      </c>
      <c r="H239" s="39">
        <f t="shared" si="57"/>
        <v>6.6199999999999992</v>
      </c>
      <c r="I239" s="39">
        <f t="shared" si="57"/>
        <v>2.4000000000000004</v>
      </c>
      <c r="J239" s="39">
        <f t="shared" si="57"/>
        <v>0.14500000000000002</v>
      </c>
      <c r="K239" s="39">
        <f t="shared" si="57"/>
        <v>354.04</v>
      </c>
      <c r="L239" s="39">
        <f t="shared" ref="L239:M239" si="58">SUM(L235:L238)</f>
        <v>319.70000000000005</v>
      </c>
      <c r="M239" s="39">
        <f t="shared" si="58"/>
        <v>58.510000000000005</v>
      </c>
      <c r="N239" s="39">
        <f t="shared" si="57"/>
        <v>1.9</v>
      </c>
      <c r="O239" s="9"/>
      <c r="P239" s="9"/>
      <c r="Q239" s="9"/>
      <c r="R239" s="9"/>
      <c r="S239" s="9"/>
      <c r="T239" s="9"/>
      <c r="U239" s="9"/>
      <c r="V239" s="9"/>
      <c r="W239" s="9"/>
    </row>
    <row r="240" spans="1:42" ht="18" customHeight="1">
      <c r="A240" s="26"/>
      <c r="B240" s="36" t="s">
        <v>4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9"/>
      <c r="P240" s="9"/>
      <c r="Q240" s="9"/>
      <c r="R240" s="9"/>
      <c r="S240" s="9"/>
      <c r="T240" s="9"/>
      <c r="U240" s="9"/>
      <c r="V240" s="9"/>
      <c r="W240" s="9"/>
    </row>
    <row r="241" spans="1:24 16382:16382" s="9" customFormat="1">
      <c r="A241" s="27">
        <v>162</v>
      </c>
      <c r="B241" s="51" t="s">
        <v>68</v>
      </c>
      <c r="C241" s="27">
        <v>20</v>
      </c>
      <c r="D241" s="27">
        <v>1.46</v>
      </c>
      <c r="E241" s="27">
        <v>1.32</v>
      </c>
      <c r="F241" s="27">
        <v>9.74</v>
      </c>
      <c r="G241" s="27">
        <v>63</v>
      </c>
      <c r="H241" s="29">
        <v>1.6E-2</v>
      </c>
      <c r="I241" s="29">
        <v>0</v>
      </c>
      <c r="J241" s="29">
        <v>0</v>
      </c>
      <c r="K241" s="27">
        <v>3.6</v>
      </c>
      <c r="L241" s="27">
        <v>16</v>
      </c>
      <c r="M241" s="27">
        <v>0</v>
      </c>
      <c r="N241" s="27">
        <v>0.22</v>
      </c>
    </row>
    <row r="242" spans="1:24 16382:16382" s="19" customFormat="1" ht="13.5" customHeight="1">
      <c r="A242" s="27">
        <v>112</v>
      </c>
      <c r="B242" s="51" t="s">
        <v>50</v>
      </c>
      <c r="C242" s="27">
        <v>200</v>
      </c>
      <c r="D242" s="27">
        <v>1.8</v>
      </c>
      <c r="E242" s="27">
        <v>1.2</v>
      </c>
      <c r="F242" s="27">
        <v>13.2</v>
      </c>
      <c r="G242" s="27">
        <v>69.900000000000006</v>
      </c>
      <c r="H242" s="29">
        <v>0</v>
      </c>
      <c r="I242" s="29">
        <v>0.68</v>
      </c>
      <c r="J242" s="31">
        <v>0</v>
      </c>
      <c r="K242" s="29">
        <v>64.02</v>
      </c>
      <c r="L242" s="31">
        <v>55.52</v>
      </c>
      <c r="M242" s="31">
        <v>10.6</v>
      </c>
      <c r="N242" s="29">
        <v>0.84</v>
      </c>
    </row>
    <row r="243" spans="1:24 16382:16382" s="3" customFormat="1">
      <c r="A243" s="39"/>
      <c r="B243" s="38" t="s">
        <v>44</v>
      </c>
      <c r="C243" s="39">
        <f>SUM(C241:C242)</f>
        <v>220</v>
      </c>
      <c r="D243" s="39">
        <f t="shared" ref="D243:N243" si="59">SUM(D241:D242)</f>
        <v>3.26</v>
      </c>
      <c r="E243" s="39">
        <f t="shared" si="59"/>
        <v>2.52</v>
      </c>
      <c r="F243" s="39">
        <f t="shared" si="59"/>
        <v>22.939999999999998</v>
      </c>
      <c r="G243" s="39">
        <f t="shared" si="59"/>
        <v>132.9</v>
      </c>
      <c r="H243" s="39">
        <f t="shared" si="59"/>
        <v>1.6E-2</v>
      </c>
      <c r="I243" s="39">
        <f t="shared" si="59"/>
        <v>0.68</v>
      </c>
      <c r="J243" s="39">
        <f t="shared" si="59"/>
        <v>0</v>
      </c>
      <c r="K243" s="39">
        <f t="shared" si="59"/>
        <v>67.61999999999999</v>
      </c>
      <c r="L243" s="39">
        <f t="shared" si="59"/>
        <v>71.52000000000001</v>
      </c>
      <c r="M243" s="39">
        <f t="shared" si="59"/>
        <v>10.6</v>
      </c>
      <c r="N243" s="39">
        <f t="shared" si="59"/>
        <v>1.06</v>
      </c>
      <c r="O243" s="9"/>
      <c r="P243" s="9"/>
      <c r="Q243" s="9"/>
      <c r="R243" s="9"/>
      <c r="S243" s="9"/>
      <c r="T243" s="9"/>
      <c r="U243" s="9"/>
      <c r="V243" s="9"/>
      <c r="W243" s="9"/>
      <c r="XFB243" s="3">
        <f>SUM(A243:XFA243)</f>
        <v>533.11599999999999</v>
      </c>
    </row>
    <row r="244" spans="1:24 16382:16382">
      <c r="A244" s="26"/>
      <c r="B244" s="36" t="s">
        <v>5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9"/>
      <c r="P244" s="9"/>
      <c r="Q244" s="9"/>
      <c r="R244" s="9"/>
      <c r="S244" s="9"/>
      <c r="T244" s="9"/>
      <c r="U244" s="9"/>
      <c r="V244" s="9"/>
      <c r="W244" s="9"/>
    </row>
    <row r="245" spans="1:24 16382:16382">
      <c r="A245" s="40">
        <v>137</v>
      </c>
      <c r="B245" s="41" t="s">
        <v>97</v>
      </c>
      <c r="C245" s="35">
        <v>100</v>
      </c>
      <c r="D245" s="42">
        <v>0.8</v>
      </c>
      <c r="E245" s="42">
        <v>0.2</v>
      </c>
      <c r="F245" s="42">
        <v>7.5</v>
      </c>
      <c r="G245" s="42">
        <v>38</v>
      </c>
      <c r="H245" s="42">
        <v>0.06</v>
      </c>
      <c r="I245" s="42">
        <v>38</v>
      </c>
      <c r="J245" s="42">
        <v>10</v>
      </c>
      <c r="K245" s="42">
        <v>35</v>
      </c>
      <c r="L245" s="42">
        <v>17</v>
      </c>
      <c r="M245" s="42">
        <v>11</v>
      </c>
      <c r="N245" s="42">
        <v>0.1</v>
      </c>
      <c r="O245" s="9"/>
      <c r="P245" s="9"/>
      <c r="Q245" s="9"/>
      <c r="R245" s="9"/>
      <c r="S245" s="9"/>
      <c r="T245" s="9"/>
      <c r="U245" s="9"/>
      <c r="V245" s="9"/>
      <c r="W245" s="9"/>
    </row>
    <row r="246" spans="1:24 16382:16382" s="9" customFormat="1">
      <c r="A246" s="27">
        <v>31</v>
      </c>
      <c r="B246" s="45" t="s">
        <v>38</v>
      </c>
      <c r="C246" s="29">
        <v>200</v>
      </c>
      <c r="D246" s="54">
        <v>5.74</v>
      </c>
      <c r="E246" s="54">
        <v>8.7799999999999994</v>
      </c>
      <c r="F246" s="54">
        <v>8.74</v>
      </c>
      <c r="G246" s="54">
        <v>138.04</v>
      </c>
      <c r="H246" s="54">
        <v>0.04</v>
      </c>
      <c r="I246" s="54">
        <v>5.24</v>
      </c>
      <c r="J246" s="54">
        <v>132.80000000000001</v>
      </c>
      <c r="K246" s="54">
        <v>33.799999999999997</v>
      </c>
      <c r="L246" s="54">
        <v>77.48</v>
      </c>
      <c r="M246" s="54">
        <v>20.28</v>
      </c>
      <c r="N246" s="54">
        <v>1.28</v>
      </c>
    </row>
    <row r="247" spans="1:24 16382:16382" s="9" customFormat="1" ht="16.5" customHeight="1">
      <c r="A247" s="27">
        <v>287</v>
      </c>
      <c r="B247" s="45" t="s">
        <v>128</v>
      </c>
      <c r="C247" s="27">
        <v>90</v>
      </c>
      <c r="D247" s="46">
        <v>14.03</v>
      </c>
      <c r="E247" s="46">
        <v>11.56</v>
      </c>
      <c r="F247" s="46">
        <v>9.77</v>
      </c>
      <c r="G247" s="46">
        <v>200.41</v>
      </c>
      <c r="H247" s="46">
        <v>7.0000000000000007E-2</v>
      </c>
      <c r="I247" s="46">
        <v>3.47</v>
      </c>
      <c r="J247" s="46">
        <v>40</v>
      </c>
      <c r="K247" s="46">
        <v>26.13</v>
      </c>
      <c r="L247" s="46">
        <v>121.76</v>
      </c>
      <c r="M247" s="46">
        <v>21.04</v>
      </c>
      <c r="N247" s="46">
        <v>1.27</v>
      </c>
    </row>
    <row r="248" spans="1:24 16382:16382" s="9" customFormat="1">
      <c r="A248" s="40">
        <v>64</v>
      </c>
      <c r="B248" s="41" t="s">
        <v>42</v>
      </c>
      <c r="C248" s="35">
        <v>150</v>
      </c>
      <c r="D248" s="54">
        <v>6.45</v>
      </c>
      <c r="E248" s="54">
        <v>4.05</v>
      </c>
      <c r="F248" s="54">
        <v>40.200000000000003</v>
      </c>
      <c r="G248" s="54">
        <v>223.65</v>
      </c>
      <c r="H248" s="43">
        <v>0.08</v>
      </c>
      <c r="I248" s="43">
        <v>0</v>
      </c>
      <c r="J248" s="43">
        <v>30</v>
      </c>
      <c r="K248" s="43">
        <v>13.05</v>
      </c>
      <c r="L248" s="43">
        <v>58.34</v>
      </c>
      <c r="M248" s="43">
        <v>22.53</v>
      </c>
      <c r="N248" s="43">
        <v>1.25</v>
      </c>
    </row>
    <row r="249" spans="1:24 16382:16382">
      <c r="A249" s="40">
        <v>107</v>
      </c>
      <c r="B249" s="41" t="s">
        <v>129</v>
      </c>
      <c r="C249" s="35">
        <v>200</v>
      </c>
      <c r="D249" s="42">
        <v>0</v>
      </c>
      <c r="E249" s="42">
        <v>0</v>
      </c>
      <c r="F249" s="42">
        <v>22.8</v>
      </c>
      <c r="G249" s="42">
        <v>92</v>
      </c>
      <c r="H249" s="42">
        <v>0.04</v>
      </c>
      <c r="I249" s="42">
        <v>12</v>
      </c>
      <c r="J249" s="42">
        <v>100</v>
      </c>
      <c r="K249" s="42">
        <v>0</v>
      </c>
      <c r="L249" s="42">
        <v>0</v>
      </c>
      <c r="M249" s="42">
        <v>0</v>
      </c>
      <c r="N249" s="42">
        <v>0</v>
      </c>
      <c r="O249" s="9"/>
      <c r="P249" s="9"/>
      <c r="Q249" s="9"/>
      <c r="R249" s="9"/>
      <c r="S249" s="9"/>
      <c r="T249" s="9"/>
      <c r="U249" s="9"/>
      <c r="V249" s="9"/>
      <c r="W249" s="9"/>
    </row>
    <row r="250" spans="1:24 16382:16382">
      <c r="A250" s="26">
        <v>119</v>
      </c>
      <c r="B250" s="47" t="s">
        <v>35</v>
      </c>
      <c r="C250" s="26">
        <v>50</v>
      </c>
      <c r="D250" s="26">
        <v>3.8</v>
      </c>
      <c r="E250" s="26">
        <v>0.4</v>
      </c>
      <c r="F250" s="26">
        <v>24.6</v>
      </c>
      <c r="G250" s="26">
        <v>117.5</v>
      </c>
      <c r="H250" s="28">
        <v>0.06</v>
      </c>
      <c r="I250" s="28">
        <v>0</v>
      </c>
      <c r="J250" s="28">
        <v>0</v>
      </c>
      <c r="K250" s="26">
        <v>10</v>
      </c>
      <c r="L250" s="26">
        <v>33</v>
      </c>
      <c r="M250" s="26">
        <v>7</v>
      </c>
      <c r="N250" s="26">
        <v>0.6</v>
      </c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 16382:16382">
      <c r="A251" s="26">
        <v>120</v>
      </c>
      <c r="B251" s="47" t="s">
        <v>34</v>
      </c>
      <c r="C251" s="26">
        <v>50</v>
      </c>
      <c r="D251" s="26">
        <v>1.42</v>
      </c>
      <c r="E251" s="26">
        <v>0.27</v>
      </c>
      <c r="F251" s="26">
        <v>9.3000000000000007</v>
      </c>
      <c r="G251" s="26">
        <v>45.32</v>
      </c>
      <c r="H251" s="26">
        <v>0.02</v>
      </c>
      <c r="I251" s="26">
        <v>0.1</v>
      </c>
      <c r="J251" s="26">
        <v>0</v>
      </c>
      <c r="K251" s="26">
        <v>8.5</v>
      </c>
      <c r="L251" s="26">
        <v>30</v>
      </c>
      <c r="M251" s="26">
        <v>10.25</v>
      </c>
      <c r="N251" s="26">
        <v>0.56999999999999995</v>
      </c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 16382:16382" s="3" customFormat="1" ht="16.5" customHeight="1">
      <c r="A252" s="39"/>
      <c r="B252" s="38" t="s">
        <v>44</v>
      </c>
      <c r="C252" s="39">
        <f>SUM(C245:C251)</f>
        <v>840</v>
      </c>
      <c r="D252" s="39">
        <f>SUM(D245:D251)</f>
        <v>32.24</v>
      </c>
      <c r="E252" s="39">
        <f t="shared" ref="E252:N252" si="60">SUM(E245:E251)</f>
        <v>25.259999999999998</v>
      </c>
      <c r="F252" s="39">
        <f t="shared" si="60"/>
        <v>122.91000000000001</v>
      </c>
      <c r="G252" s="39">
        <f t="shared" si="60"/>
        <v>854.92000000000007</v>
      </c>
      <c r="H252" s="39">
        <f t="shared" si="60"/>
        <v>0.37</v>
      </c>
      <c r="I252" s="39">
        <f t="shared" si="60"/>
        <v>58.81</v>
      </c>
      <c r="J252" s="39">
        <f t="shared" si="60"/>
        <v>312.8</v>
      </c>
      <c r="K252" s="39">
        <f t="shared" si="60"/>
        <v>126.47999999999999</v>
      </c>
      <c r="L252" s="39">
        <f t="shared" si="60"/>
        <v>337.58000000000004</v>
      </c>
      <c r="M252" s="39">
        <f t="shared" si="60"/>
        <v>92.1</v>
      </c>
      <c r="N252" s="39">
        <f t="shared" si="60"/>
        <v>5.07</v>
      </c>
      <c r="O252" s="9"/>
      <c r="P252" s="9"/>
      <c r="Q252" s="9"/>
      <c r="R252" s="9"/>
      <c r="S252" s="9"/>
      <c r="T252" s="9"/>
      <c r="U252" s="9"/>
      <c r="V252" s="9"/>
      <c r="W252" s="9"/>
    </row>
    <row r="253" spans="1:24 16382:16382">
      <c r="A253" s="26"/>
      <c r="B253" s="36" t="s">
        <v>6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9"/>
      <c r="P253" s="9"/>
      <c r="Q253" s="9"/>
      <c r="R253" s="9"/>
      <c r="S253" s="9"/>
      <c r="T253" s="9"/>
      <c r="U253" s="9"/>
      <c r="V253" s="9"/>
      <c r="W253" s="9"/>
    </row>
    <row r="254" spans="1:24 16382:16382" s="9" customFormat="1" ht="19.5" customHeight="1">
      <c r="A254" s="27">
        <v>180</v>
      </c>
      <c r="B254" s="61" t="s">
        <v>134</v>
      </c>
      <c r="C254" s="27">
        <v>40</v>
      </c>
      <c r="D254" s="26">
        <v>15.3</v>
      </c>
      <c r="E254" s="26">
        <v>13.1</v>
      </c>
      <c r="F254" s="27">
        <v>20</v>
      </c>
      <c r="G254" s="26">
        <v>259.5</v>
      </c>
      <c r="H254" s="29">
        <v>2.8000000000000001E-2</v>
      </c>
      <c r="I254" s="29">
        <v>7.0000000000000007E-2</v>
      </c>
      <c r="J254" s="29">
        <v>4.1000000000000002E-2</v>
      </c>
      <c r="K254" s="27">
        <v>97.44</v>
      </c>
      <c r="L254" s="27">
        <v>67.2</v>
      </c>
      <c r="M254" s="27">
        <v>6.61</v>
      </c>
      <c r="N254" s="27">
        <v>0.34</v>
      </c>
    </row>
    <row r="255" spans="1:24 16382:16382">
      <c r="A255" s="26">
        <v>386</v>
      </c>
      <c r="B255" s="47" t="s">
        <v>66</v>
      </c>
      <c r="C255" s="26">
        <v>200</v>
      </c>
      <c r="D255" s="26">
        <v>5.6</v>
      </c>
      <c r="E255" s="26">
        <v>5</v>
      </c>
      <c r="F255" s="26">
        <v>9.1999999999999993</v>
      </c>
      <c r="G255" s="26">
        <v>104</v>
      </c>
      <c r="H255" s="28">
        <v>0.08</v>
      </c>
      <c r="I255" s="28">
        <v>0.14000000000000001</v>
      </c>
      <c r="J255" s="28">
        <v>2.1999999999999999E-2</v>
      </c>
      <c r="K255" s="26">
        <v>0.14000000000000001</v>
      </c>
      <c r="L255" s="26">
        <v>180</v>
      </c>
      <c r="M255" s="26">
        <v>28</v>
      </c>
      <c r="N255" s="26">
        <v>0.2</v>
      </c>
      <c r="O255" s="9"/>
      <c r="P255" s="9"/>
      <c r="Q255" s="9"/>
      <c r="R255" s="9"/>
      <c r="S255" s="9"/>
      <c r="T255" s="9"/>
      <c r="U255" s="9"/>
      <c r="V255" s="9"/>
      <c r="W255" s="9"/>
    </row>
    <row r="256" spans="1:24 16382:16382" s="3" customFormat="1" ht="18.75" customHeight="1">
      <c r="A256" s="39"/>
      <c r="B256" s="38" t="s">
        <v>44</v>
      </c>
      <c r="C256" s="39">
        <f t="shared" ref="C256:N256" si="61">SUM(C254:C255)</f>
        <v>240</v>
      </c>
      <c r="D256" s="39">
        <f t="shared" si="61"/>
        <v>20.9</v>
      </c>
      <c r="E256" s="39">
        <f t="shared" si="61"/>
        <v>18.100000000000001</v>
      </c>
      <c r="F256" s="39">
        <f t="shared" si="61"/>
        <v>29.2</v>
      </c>
      <c r="G256" s="39">
        <f t="shared" si="61"/>
        <v>363.5</v>
      </c>
      <c r="H256" s="64">
        <f t="shared" si="61"/>
        <v>0.108</v>
      </c>
      <c r="I256" s="63">
        <f t="shared" si="61"/>
        <v>0.21000000000000002</v>
      </c>
      <c r="J256" s="64">
        <f t="shared" si="61"/>
        <v>6.3E-2</v>
      </c>
      <c r="K256" s="63">
        <f t="shared" si="61"/>
        <v>97.58</v>
      </c>
      <c r="L256" s="39">
        <f t="shared" si="61"/>
        <v>247.2</v>
      </c>
      <c r="M256" s="64">
        <f t="shared" si="61"/>
        <v>34.61</v>
      </c>
      <c r="N256" s="64">
        <f t="shared" si="61"/>
        <v>0.54</v>
      </c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14.25" customHeight="1">
      <c r="A257" s="26"/>
      <c r="B257" s="36" t="s">
        <v>7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9"/>
      <c r="P257" s="9"/>
      <c r="Q257" s="9"/>
      <c r="R257" s="9"/>
      <c r="S257" s="9"/>
      <c r="T257" s="9"/>
      <c r="U257" s="9"/>
      <c r="V257" s="9"/>
      <c r="W257" s="9"/>
    </row>
    <row r="258" spans="1:23" s="9" customFormat="1">
      <c r="A258" s="27">
        <v>142</v>
      </c>
      <c r="B258" s="51" t="s">
        <v>137</v>
      </c>
      <c r="C258" s="27">
        <v>100</v>
      </c>
      <c r="D258" s="27">
        <v>20.9</v>
      </c>
      <c r="E258" s="27">
        <v>17.7</v>
      </c>
      <c r="F258" s="27">
        <v>9.1999999999999993</v>
      </c>
      <c r="G258" s="27">
        <v>279.5</v>
      </c>
      <c r="H258" s="29">
        <v>0.41</v>
      </c>
      <c r="I258" s="29">
        <v>0.1</v>
      </c>
      <c r="J258" s="31">
        <v>0</v>
      </c>
      <c r="K258" s="29">
        <v>60.2</v>
      </c>
      <c r="L258" s="31">
        <v>27.62</v>
      </c>
      <c r="M258" s="31">
        <v>130.6</v>
      </c>
      <c r="N258" s="29">
        <v>1.78</v>
      </c>
    </row>
    <row r="259" spans="1:23" s="9" customFormat="1" ht="22.5" customHeight="1">
      <c r="A259" s="27">
        <v>205</v>
      </c>
      <c r="B259" s="45" t="s">
        <v>140</v>
      </c>
      <c r="C259" s="27">
        <v>150</v>
      </c>
      <c r="D259" s="46">
        <v>4.1399999999999997</v>
      </c>
      <c r="E259" s="46">
        <v>10.86</v>
      </c>
      <c r="F259" s="46">
        <v>18.64</v>
      </c>
      <c r="G259" s="49">
        <v>189</v>
      </c>
      <c r="H259" s="46">
        <v>0.15</v>
      </c>
      <c r="I259" s="46">
        <v>13.75</v>
      </c>
      <c r="J259" s="46">
        <v>0.01</v>
      </c>
      <c r="K259" s="46">
        <v>72.209999999999994</v>
      </c>
      <c r="L259" s="46">
        <v>101.37</v>
      </c>
      <c r="M259" s="46">
        <v>42.64</v>
      </c>
      <c r="N259" s="46">
        <v>1.6</v>
      </c>
    </row>
    <row r="260" spans="1:23" ht="12.75" customHeight="1">
      <c r="A260" s="28">
        <v>98</v>
      </c>
      <c r="B260" s="61" t="s">
        <v>33</v>
      </c>
      <c r="C260" s="28">
        <v>200</v>
      </c>
      <c r="D260" s="28">
        <v>0.4</v>
      </c>
      <c r="E260" s="28">
        <v>0</v>
      </c>
      <c r="F260" s="28">
        <v>27</v>
      </c>
      <c r="G260" s="28">
        <v>110</v>
      </c>
      <c r="H260" s="28">
        <v>0</v>
      </c>
      <c r="I260" s="28">
        <v>1.4</v>
      </c>
      <c r="J260" s="28">
        <v>0</v>
      </c>
      <c r="K260" s="26">
        <v>12.8</v>
      </c>
      <c r="L260" s="26">
        <v>2.2000000000000002</v>
      </c>
      <c r="M260" s="26">
        <v>1.8</v>
      </c>
      <c r="N260" s="26">
        <v>0.5</v>
      </c>
      <c r="O260" s="9"/>
      <c r="P260" s="9"/>
      <c r="Q260" s="9"/>
      <c r="R260" s="9"/>
      <c r="S260" s="9"/>
      <c r="T260" s="9"/>
      <c r="U260" s="9"/>
      <c r="V260" s="9"/>
      <c r="W260" s="9"/>
    </row>
    <row r="261" spans="1:23">
      <c r="A261" s="26">
        <v>119</v>
      </c>
      <c r="B261" s="47" t="s">
        <v>35</v>
      </c>
      <c r="C261" s="28">
        <v>30</v>
      </c>
      <c r="D261" s="28">
        <v>2.13</v>
      </c>
      <c r="E261" s="28">
        <v>0.21</v>
      </c>
      <c r="F261" s="28">
        <v>13.26</v>
      </c>
      <c r="G261" s="28">
        <v>36.26</v>
      </c>
      <c r="H261" s="28">
        <v>0.02</v>
      </c>
      <c r="I261" s="28">
        <v>0.08</v>
      </c>
      <c r="J261" s="50">
        <v>0</v>
      </c>
      <c r="K261" s="28">
        <v>11.1</v>
      </c>
      <c r="L261" s="50">
        <v>65.400000000000006</v>
      </c>
      <c r="M261" s="50">
        <v>19.5</v>
      </c>
      <c r="N261" s="28">
        <v>0.84</v>
      </c>
      <c r="O261" s="9"/>
      <c r="P261" s="9"/>
      <c r="Q261" s="9"/>
      <c r="R261" s="9"/>
      <c r="S261" s="9"/>
      <c r="T261" s="9"/>
      <c r="U261" s="9"/>
      <c r="V261" s="9"/>
      <c r="W261" s="9"/>
    </row>
    <row r="262" spans="1:23" s="9" customFormat="1">
      <c r="A262" s="27">
        <v>120</v>
      </c>
      <c r="B262" s="51" t="s">
        <v>34</v>
      </c>
      <c r="C262" s="27">
        <v>30</v>
      </c>
      <c r="D262" s="27">
        <v>1.7</v>
      </c>
      <c r="E262" s="27">
        <v>0.33</v>
      </c>
      <c r="F262" s="27">
        <v>11.16</v>
      </c>
      <c r="G262" s="27">
        <v>54.39</v>
      </c>
      <c r="H262" s="27">
        <v>0.03</v>
      </c>
      <c r="I262" s="27">
        <v>0.12</v>
      </c>
      <c r="J262" s="27">
        <v>0</v>
      </c>
      <c r="K262" s="27">
        <v>10.199999999999999</v>
      </c>
      <c r="L262" s="27">
        <v>36</v>
      </c>
      <c r="M262" s="27">
        <v>12.3</v>
      </c>
      <c r="N262" s="27">
        <v>0.69</v>
      </c>
    </row>
    <row r="263" spans="1:23" s="3" customFormat="1" ht="17.25" customHeight="1">
      <c r="A263" s="39"/>
      <c r="B263" s="38" t="s">
        <v>44</v>
      </c>
      <c r="C263" s="39">
        <f>SUM(C258:C262)</f>
        <v>510</v>
      </c>
      <c r="D263" s="39">
        <f t="shared" ref="D263:N263" si="62">SUM(D258:D262)</f>
        <v>29.269999999999996</v>
      </c>
      <c r="E263" s="39">
        <f t="shared" si="62"/>
        <v>29.099999999999998</v>
      </c>
      <c r="F263" s="39">
        <f t="shared" si="62"/>
        <v>79.260000000000005</v>
      </c>
      <c r="G263" s="39">
        <f t="shared" si="62"/>
        <v>669.15</v>
      </c>
      <c r="H263" s="39">
        <f t="shared" si="62"/>
        <v>0.61</v>
      </c>
      <c r="I263" s="39">
        <f t="shared" si="62"/>
        <v>15.45</v>
      </c>
      <c r="J263" s="39">
        <f t="shared" si="62"/>
        <v>0.01</v>
      </c>
      <c r="K263" s="39">
        <f t="shared" si="62"/>
        <v>166.51</v>
      </c>
      <c r="L263" s="39">
        <f t="shared" ref="L263:M263" si="63">SUM(L258:L262)</f>
        <v>232.59</v>
      </c>
      <c r="M263" s="39">
        <f t="shared" si="63"/>
        <v>206.84000000000003</v>
      </c>
      <c r="N263" s="39">
        <f t="shared" si="62"/>
        <v>5.41</v>
      </c>
      <c r="O263" s="9"/>
      <c r="P263" s="9"/>
      <c r="Q263" s="9"/>
      <c r="R263" s="9"/>
      <c r="S263" s="9"/>
      <c r="T263" s="9"/>
      <c r="U263" s="9"/>
      <c r="V263" s="9"/>
      <c r="W263" s="9"/>
    </row>
    <row r="264" spans="1:23" s="6" customFormat="1" ht="19.5" customHeight="1">
      <c r="A264" s="71" t="s">
        <v>8</v>
      </c>
      <c r="B264" s="72"/>
      <c r="C264" s="52">
        <f t="shared" ref="C264:N264" si="64">SUM(C263+C256+C252+C243+C239)</f>
        <v>2275</v>
      </c>
      <c r="D264" s="53">
        <f t="shared" si="64"/>
        <v>99.79</v>
      </c>
      <c r="E264" s="53">
        <f t="shared" si="64"/>
        <v>96.580000000000013</v>
      </c>
      <c r="F264" s="53">
        <f t="shared" si="64"/>
        <v>327.90499999999997</v>
      </c>
      <c r="G264" s="53">
        <f t="shared" si="64"/>
        <v>2565.92</v>
      </c>
      <c r="H264" s="53">
        <f t="shared" si="64"/>
        <v>7.7239999999999993</v>
      </c>
      <c r="I264" s="53">
        <f t="shared" si="64"/>
        <v>77.550000000000011</v>
      </c>
      <c r="J264" s="53">
        <f t="shared" si="64"/>
        <v>313.01799999999997</v>
      </c>
      <c r="K264" s="53">
        <f t="shared" si="64"/>
        <v>812.23</v>
      </c>
      <c r="L264" s="53">
        <f t="shared" si="64"/>
        <v>1208.5900000000001</v>
      </c>
      <c r="M264" s="53">
        <f t="shared" si="64"/>
        <v>402.66000000000008</v>
      </c>
      <c r="N264" s="53">
        <f t="shared" si="64"/>
        <v>13.98</v>
      </c>
      <c r="O264" s="9"/>
      <c r="P264" s="9"/>
      <c r="Q264" s="9"/>
      <c r="R264" s="9"/>
      <c r="S264" s="9"/>
      <c r="T264" s="9"/>
      <c r="U264" s="9"/>
      <c r="V264" s="9"/>
      <c r="W264" s="9"/>
    </row>
    <row r="265" spans="1:23" hidden="1">
      <c r="A265" s="26"/>
      <c r="B265" s="47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9"/>
      <c r="P265" s="9"/>
      <c r="Q265" s="9"/>
      <c r="R265" s="9"/>
      <c r="S265" s="9"/>
      <c r="T265" s="9"/>
      <c r="U265" s="9"/>
      <c r="V265" s="9"/>
      <c r="W265" s="9"/>
    </row>
    <row r="266" spans="1:23">
      <c r="A266" s="26"/>
      <c r="B266" s="75" t="s">
        <v>28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9"/>
      <c r="P266" s="9"/>
      <c r="Q266" s="9"/>
      <c r="R266" s="9"/>
      <c r="S266" s="9"/>
      <c r="T266" s="9"/>
      <c r="U266" s="9"/>
      <c r="V266" s="9"/>
      <c r="W266" s="9"/>
    </row>
    <row r="267" spans="1:23">
      <c r="A267" s="26"/>
      <c r="B267" s="36" t="s">
        <v>3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9"/>
      <c r="P267" s="9"/>
      <c r="Q267" s="9"/>
      <c r="R267" s="9"/>
      <c r="S267" s="9"/>
      <c r="T267" s="9"/>
      <c r="U267" s="9"/>
      <c r="V267" s="9"/>
      <c r="W267" s="9"/>
    </row>
    <row r="268" spans="1:23" s="9" customFormat="1">
      <c r="A268" s="27">
        <v>67</v>
      </c>
      <c r="B268" s="51" t="s">
        <v>53</v>
      </c>
      <c r="C268" s="27">
        <v>150</v>
      </c>
      <c r="D268" s="27">
        <v>18.75</v>
      </c>
      <c r="E268" s="27">
        <v>19.5</v>
      </c>
      <c r="F268" s="27">
        <v>2.7</v>
      </c>
      <c r="G268" s="27">
        <v>261.39999999999998</v>
      </c>
      <c r="H268" s="31">
        <v>7.0000000000000007E-2</v>
      </c>
      <c r="I268" s="31">
        <v>0.61</v>
      </c>
      <c r="J268" s="31">
        <v>0.34</v>
      </c>
      <c r="K268" s="31">
        <v>268.68</v>
      </c>
      <c r="L268" s="31">
        <v>323.68</v>
      </c>
      <c r="M268" s="31">
        <v>23.8</v>
      </c>
      <c r="N268" s="31">
        <v>2.74</v>
      </c>
    </row>
    <row r="269" spans="1:23" s="19" customFormat="1" ht="21" customHeight="1">
      <c r="A269" s="27">
        <v>112</v>
      </c>
      <c r="B269" s="51" t="s">
        <v>50</v>
      </c>
      <c r="C269" s="27">
        <v>200</v>
      </c>
      <c r="D269" s="27">
        <v>1.8</v>
      </c>
      <c r="E269" s="27">
        <v>1.2</v>
      </c>
      <c r="F269" s="27">
        <v>13.2</v>
      </c>
      <c r="G269" s="27">
        <v>69.900000000000006</v>
      </c>
      <c r="H269" s="29">
        <v>0</v>
      </c>
      <c r="I269" s="29">
        <v>0.68</v>
      </c>
      <c r="J269" s="31">
        <v>0</v>
      </c>
      <c r="K269" s="29">
        <v>64.02</v>
      </c>
      <c r="L269" s="31">
        <v>55.52</v>
      </c>
      <c r="M269" s="31">
        <v>10.6</v>
      </c>
      <c r="N269" s="29">
        <v>0.84</v>
      </c>
    </row>
    <row r="270" spans="1:23">
      <c r="A270" s="77">
        <v>2</v>
      </c>
      <c r="B270" s="78" t="s">
        <v>56</v>
      </c>
      <c r="C270" s="32">
        <v>15</v>
      </c>
      <c r="D270" s="33">
        <v>0.12</v>
      </c>
      <c r="E270" s="34">
        <v>10.8</v>
      </c>
      <c r="F270" s="33">
        <v>0.19500000000000001</v>
      </c>
      <c r="G270" s="33">
        <v>98.15</v>
      </c>
      <c r="H270" s="32">
        <v>0</v>
      </c>
      <c r="I270" s="32">
        <v>0</v>
      </c>
      <c r="J270" s="33">
        <v>4.4999999999999998E-2</v>
      </c>
      <c r="K270" s="34">
        <v>3.6</v>
      </c>
      <c r="L270" s="32">
        <v>3</v>
      </c>
      <c r="M270" s="34">
        <v>0.45</v>
      </c>
      <c r="N270" s="32">
        <v>0</v>
      </c>
      <c r="O270" s="9"/>
      <c r="P270" s="9"/>
      <c r="Q270" s="9"/>
      <c r="R270" s="9"/>
      <c r="S270" s="9"/>
      <c r="T270" s="9"/>
    </row>
    <row r="271" spans="1:23">
      <c r="A271" s="26">
        <v>119</v>
      </c>
      <c r="B271" s="47" t="s">
        <v>35</v>
      </c>
      <c r="C271" s="26">
        <v>50</v>
      </c>
      <c r="D271" s="26">
        <v>3.8</v>
      </c>
      <c r="E271" s="26">
        <v>0.4</v>
      </c>
      <c r="F271" s="26">
        <v>24.6</v>
      </c>
      <c r="G271" s="26">
        <v>117.5</v>
      </c>
      <c r="H271" s="28">
        <v>0.06</v>
      </c>
      <c r="I271" s="28">
        <v>0</v>
      </c>
      <c r="J271" s="28">
        <v>0</v>
      </c>
      <c r="K271" s="26">
        <v>10</v>
      </c>
      <c r="L271" s="26">
        <v>33</v>
      </c>
      <c r="M271" s="26">
        <v>7</v>
      </c>
      <c r="N271" s="26">
        <v>0.6</v>
      </c>
      <c r="O271" s="9"/>
      <c r="P271" s="9"/>
      <c r="Q271" s="9"/>
      <c r="R271" s="9"/>
      <c r="S271" s="9"/>
      <c r="T271" s="9"/>
      <c r="U271" s="9"/>
      <c r="V271" s="9"/>
      <c r="W271" s="9"/>
    </row>
    <row r="272" spans="1:23">
      <c r="A272" s="32">
        <v>1</v>
      </c>
      <c r="B272" s="37" t="s">
        <v>36</v>
      </c>
      <c r="C272" s="32">
        <v>15</v>
      </c>
      <c r="D272" s="33">
        <v>3.66</v>
      </c>
      <c r="E272" s="33">
        <v>3.54</v>
      </c>
      <c r="F272" s="32">
        <v>0</v>
      </c>
      <c r="G272" s="34">
        <v>46.5</v>
      </c>
      <c r="H272" s="32">
        <v>0</v>
      </c>
      <c r="I272" s="33">
        <v>0.24</v>
      </c>
      <c r="J272" s="32">
        <v>0</v>
      </c>
      <c r="K272" s="32">
        <v>150</v>
      </c>
      <c r="L272" s="34">
        <v>81.599999999999994</v>
      </c>
      <c r="M272" s="33">
        <v>7.05</v>
      </c>
      <c r="N272" s="33">
        <v>0.09</v>
      </c>
      <c r="O272" s="9"/>
      <c r="P272" s="9"/>
      <c r="Q272" s="9"/>
      <c r="R272" s="9"/>
      <c r="S272" s="9"/>
      <c r="T272" s="9"/>
      <c r="U272" s="9"/>
      <c r="V272" s="9"/>
    </row>
    <row r="273" spans="1:24" s="3" customFormat="1">
      <c r="A273" s="39"/>
      <c r="B273" s="38" t="s">
        <v>44</v>
      </c>
      <c r="C273" s="39">
        <f t="shared" ref="C273:N273" si="65">SUM(C268:C272)</f>
        <v>430</v>
      </c>
      <c r="D273" s="39">
        <f t="shared" si="65"/>
        <v>28.130000000000003</v>
      </c>
      <c r="E273" s="39">
        <f t="shared" si="65"/>
        <v>35.44</v>
      </c>
      <c r="F273" s="39">
        <f t="shared" si="65"/>
        <v>40.695</v>
      </c>
      <c r="G273" s="39">
        <f t="shared" si="65"/>
        <v>593.44999999999993</v>
      </c>
      <c r="H273" s="39">
        <f t="shared" si="65"/>
        <v>0.13</v>
      </c>
      <c r="I273" s="39">
        <f t="shared" si="65"/>
        <v>1.53</v>
      </c>
      <c r="J273" s="39">
        <f t="shared" si="65"/>
        <v>0.38500000000000001</v>
      </c>
      <c r="K273" s="39">
        <f t="shared" si="65"/>
        <v>496.3</v>
      </c>
      <c r="L273" s="39">
        <f t="shared" ref="L273:M273" si="66">SUM(L268:L272)</f>
        <v>496.79999999999995</v>
      </c>
      <c r="M273" s="39">
        <f t="shared" si="66"/>
        <v>48.9</v>
      </c>
      <c r="N273" s="39">
        <f t="shared" si="65"/>
        <v>4.2699999999999996</v>
      </c>
      <c r="O273" s="9"/>
      <c r="P273" s="9"/>
      <c r="Q273" s="9"/>
      <c r="R273" s="9"/>
      <c r="S273" s="9"/>
      <c r="T273" s="9"/>
      <c r="U273" s="9"/>
      <c r="V273" s="9"/>
      <c r="W273" s="9"/>
    </row>
    <row r="274" spans="1:24">
      <c r="A274" s="26"/>
      <c r="B274" s="36" t="s">
        <v>4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9"/>
      <c r="P274" s="9"/>
      <c r="Q274" s="9"/>
      <c r="R274" s="9"/>
      <c r="S274" s="9"/>
      <c r="T274" s="9"/>
      <c r="U274" s="9"/>
      <c r="V274" s="9"/>
      <c r="W274" s="9"/>
    </row>
    <row r="275" spans="1:24" s="9" customFormat="1" ht="27" customHeight="1">
      <c r="A275" s="27">
        <v>69</v>
      </c>
      <c r="B275" s="45" t="s">
        <v>79</v>
      </c>
      <c r="C275" s="27">
        <v>150</v>
      </c>
      <c r="D275" s="27">
        <v>21.5</v>
      </c>
      <c r="E275" s="27">
        <v>15.2</v>
      </c>
      <c r="F275" s="27">
        <v>30</v>
      </c>
      <c r="G275" s="27">
        <v>348</v>
      </c>
      <c r="H275" s="31">
        <v>0.05</v>
      </c>
      <c r="I275" s="31">
        <v>2.1</v>
      </c>
      <c r="J275" s="31">
        <v>0.03</v>
      </c>
      <c r="K275" s="31">
        <v>124.5</v>
      </c>
      <c r="L275" s="31">
        <v>201.1</v>
      </c>
      <c r="M275" s="31">
        <v>23.13</v>
      </c>
      <c r="N275" s="31">
        <v>0.57999999999999996</v>
      </c>
    </row>
    <row r="276" spans="1:24" ht="13.5" customHeight="1">
      <c r="A276" s="26">
        <v>137</v>
      </c>
      <c r="B276" s="47" t="s">
        <v>84</v>
      </c>
      <c r="C276" s="26">
        <v>150</v>
      </c>
      <c r="D276" s="26">
        <v>1.8</v>
      </c>
      <c r="E276" s="26">
        <v>0</v>
      </c>
      <c r="F276" s="26">
        <v>17.2</v>
      </c>
      <c r="G276" s="26">
        <v>76</v>
      </c>
      <c r="H276" s="26">
        <v>0.12</v>
      </c>
      <c r="I276" s="26">
        <v>76</v>
      </c>
      <c r="J276" s="26">
        <v>0.12</v>
      </c>
      <c r="K276" s="26">
        <v>70</v>
      </c>
      <c r="L276" s="26">
        <v>34</v>
      </c>
      <c r="M276" s="26">
        <v>22</v>
      </c>
      <c r="N276" s="26">
        <v>0.2</v>
      </c>
      <c r="O276" s="9"/>
      <c r="P276" s="9"/>
      <c r="Q276" s="9"/>
      <c r="R276" s="9"/>
      <c r="S276" s="9"/>
      <c r="T276" s="9"/>
      <c r="U276" s="9"/>
      <c r="V276" s="9"/>
      <c r="W276" s="9"/>
    </row>
    <row r="277" spans="1:24" s="3" customFormat="1" ht="19.5" customHeight="1">
      <c r="A277" s="39"/>
      <c r="B277" s="38" t="s">
        <v>44</v>
      </c>
      <c r="C277" s="39">
        <f>SUM(C275:C276)</f>
        <v>300</v>
      </c>
      <c r="D277" s="39">
        <f>SUM(D275:D276)</f>
        <v>23.3</v>
      </c>
      <c r="E277" s="39">
        <f t="shared" ref="E277:N277" si="67">SUM(E275:E276)</f>
        <v>15.2</v>
      </c>
      <c r="F277" s="39">
        <f t="shared" si="67"/>
        <v>47.2</v>
      </c>
      <c r="G277" s="39">
        <f t="shared" si="67"/>
        <v>424</v>
      </c>
      <c r="H277" s="39">
        <f t="shared" si="67"/>
        <v>0.16999999999999998</v>
      </c>
      <c r="I277" s="39">
        <f t="shared" si="67"/>
        <v>78.099999999999994</v>
      </c>
      <c r="J277" s="39">
        <f t="shared" si="67"/>
        <v>0.15</v>
      </c>
      <c r="K277" s="39">
        <f t="shared" si="67"/>
        <v>194.5</v>
      </c>
      <c r="L277" s="39">
        <f t="shared" si="67"/>
        <v>235.1</v>
      </c>
      <c r="M277" s="39">
        <f t="shared" si="67"/>
        <v>45.129999999999995</v>
      </c>
      <c r="N277" s="39">
        <f t="shared" si="67"/>
        <v>0.78</v>
      </c>
      <c r="O277" s="9"/>
      <c r="P277" s="9"/>
      <c r="Q277" s="9"/>
      <c r="R277" s="9"/>
      <c r="S277" s="9"/>
      <c r="T277" s="9"/>
      <c r="U277" s="9"/>
      <c r="V277" s="9"/>
      <c r="W277" s="9"/>
    </row>
    <row r="278" spans="1:24" ht="19.5" customHeight="1">
      <c r="A278" s="26"/>
      <c r="B278" s="36" t="s">
        <v>5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9"/>
      <c r="P278" s="9"/>
      <c r="Q278" s="9"/>
      <c r="R278" s="9"/>
      <c r="S278" s="9"/>
      <c r="T278" s="9"/>
      <c r="U278" s="9"/>
      <c r="V278" s="9"/>
      <c r="W278" s="9"/>
    </row>
    <row r="279" spans="1:24">
      <c r="A279" s="42">
        <v>9</v>
      </c>
      <c r="B279" s="56" t="s">
        <v>130</v>
      </c>
      <c r="C279" s="40">
        <v>60</v>
      </c>
      <c r="D279" s="42">
        <v>1.26</v>
      </c>
      <c r="E279" s="42">
        <v>4.26</v>
      </c>
      <c r="F279" s="42">
        <v>7.26</v>
      </c>
      <c r="G279" s="42">
        <v>72.48</v>
      </c>
      <c r="H279" s="42">
        <v>0.02</v>
      </c>
      <c r="I279" s="42">
        <v>9.8699999999999992</v>
      </c>
      <c r="J279" s="55">
        <v>0</v>
      </c>
      <c r="K279" s="42">
        <v>30.16</v>
      </c>
      <c r="L279" s="42">
        <v>38.72</v>
      </c>
      <c r="M279" s="42">
        <v>19.489999999999998</v>
      </c>
      <c r="N279" s="42">
        <v>1.1100000000000001</v>
      </c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25.5" customHeight="1">
      <c r="A280" s="40">
        <v>196</v>
      </c>
      <c r="B280" s="45" t="s">
        <v>131</v>
      </c>
      <c r="C280" s="29">
        <v>200</v>
      </c>
      <c r="D280" s="54">
        <v>5.67</v>
      </c>
      <c r="E280" s="54">
        <v>6.42</v>
      </c>
      <c r="F280" s="54">
        <v>8.4600000000000009</v>
      </c>
      <c r="G280" s="54">
        <v>118.37</v>
      </c>
      <c r="H280" s="54">
        <v>0.06</v>
      </c>
      <c r="I280" s="54">
        <v>12.74</v>
      </c>
      <c r="J280" s="54">
        <v>160</v>
      </c>
      <c r="K280" s="54">
        <v>21.88</v>
      </c>
      <c r="L280" s="54">
        <v>71.760000000000005</v>
      </c>
      <c r="M280" s="54">
        <v>20.65</v>
      </c>
      <c r="N280" s="54">
        <v>0.98</v>
      </c>
      <c r="O280" s="9"/>
      <c r="P280" s="9"/>
      <c r="Q280" s="9"/>
      <c r="R280" s="9"/>
      <c r="S280" s="9"/>
      <c r="T280" s="9"/>
      <c r="U280" s="9"/>
      <c r="V280" s="9"/>
      <c r="W280" s="9"/>
    </row>
    <row r="281" spans="1:24">
      <c r="A281" s="40">
        <v>88</v>
      </c>
      <c r="B281" s="45" t="s">
        <v>132</v>
      </c>
      <c r="C281" s="29">
        <v>90</v>
      </c>
      <c r="D281" s="54">
        <v>17.989999999999998</v>
      </c>
      <c r="E281" s="54">
        <v>16.59</v>
      </c>
      <c r="F281" s="54">
        <v>2.87</v>
      </c>
      <c r="G281" s="54">
        <v>232.87</v>
      </c>
      <c r="H281" s="55">
        <v>0.05</v>
      </c>
      <c r="I281" s="55">
        <v>0.56000000000000005</v>
      </c>
      <c r="J281" s="55">
        <v>40</v>
      </c>
      <c r="K281" s="55">
        <v>11.77</v>
      </c>
      <c r="L281" s="55">
        <v>170.77</v>
      </c>
      <c r="M281" s="55">
        <v>22.04</v>
      </c>
      <c r="N281" s="55">
        <v>2.48</v>
      </c>
      <c r="O281" s="9"/>
      <c r="P281" s="9"/>
      <c r="Q281" s="9"/>
      <c r="R281" s="9"/>
      <c r="S281" s="9"/>
      <c r="T281" s="9"/>
      <c r="U281" s="9"/>
      <c r="V281" s="9"/>
      <c r="W281" s="9"/>
    </row>
    <row r="282" spans="1:24" s="1" customFormat="1" ht="21" customHeight="1">
      <c r="A282" s="40">
        <v>53</v>
      </c>
      <c r="B282" s="44" t="s">
        <v>94</v>
      </c>
      <c r="C282" s="40">
        <v>150</v>
      </c>
      <c r="D282" s="42">
        <v>3.3</v>
      </c>
      <c r="E282" s="42">
        <v>4.95</v>
      </c>
      <c r="F282" s="42">
        <v>32.25</v>
      </c>
      <c r="G282" s="42">
        <v>186.45</v>
      </c>
      <c r="H282" s="42">
        <v>0.03</v>
      </c>
      <c r="I282" s="42">
        <v>0</v>
      </c>
      <c r="J282" s="42">
        <v>18.899999999999999</v>
      </c>
      <c r="K282" s="42">
        <v>4.95</v>
      </c>
      <c r="L282" s="42">
        <v>79.83</v>
      </c>
      <c r="M282" s="42">
        <v>26.52</v>
      </c>
      <c r="N282" s="42">
        <v>0.53</v>
      </c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4" s="1" customFormat="1" ht="21" customHeight="1">
      <c r="A283" s="43">
        <v>98</v>
      </c>
      <c r="B283" s="44" t="s">
        <v>105</v>
      </c>
      <c r="C283" s="40">
        <v>200</v>
      </c>
      <c r="D283" s="42">
        <v>0.4</v>
      </c>
      <c r="E283" s="42">
        <v>0</v>
      </c>
      <c r="F283" s="42">
        <v>27</v>
      </c>
      <c r="G283" s="42">
        <v>59.48</v>
      </c>
      <c r="H283" s="42">
        <v>0</v>
      </c>
      <c r="I283" s="42">
        <v>1.4</v>
      </c>
      <c r="J283" s="42">
        <v>0</v>
      </c>
      <c r="K283" s="42">
        <v>0.21</v>
      </c>
      <c r="L283" s="42">
        <v>0</v>
      </c>
      <c r="M283" s="42">
        <v>0</v>
      </c>
      <c r="N283" s="42">
        <v>0.02</v>
      </c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4">
      <c r="A284" s="26">
        <v>119</v>
      </c>
      <c r="B284" s="47" t="s">
        <v>35</v>
      </c>
      <c r="C284" s="26">
        <v>50</v>
      </c>
      <c r="D284" s="26">
        <v>3.8</v>
      </c>
      <c r="E284" s="26">
        <v>0.4</v>
      </c>
      <c r="F284" s="26">
        <v>24.6</v>
      </c>
      <c r="G284" s="26">
        <v>117.5</v>
      </c>
      <c r="H284" s="28">
        <v>0.06</v>
      </c>
      <c r="I284" s="28">
        <v>0</v>
      </c>
      <c r="J284" s="28">
        <v>0</v>
      </c>
      <c r="K284" s="26">
        <v>10</v>
      </c>
      <c r="L284" s="26">
        <v>33</v>
      </c>
      <c r="M284" s="26">
        <v>7</v>
      </c>
      <c r="N284" s="26">
        <v>0.6</v>
      </c>
      <c r="O284" s="9"/>
      <c r="P284" s="9"/>
      <c r="Q284" s="9"/>
      <c r="R284" s="9"/>
      <c r="S284" s="9"/>
      <c r="T284" s="9"/>
      <c r="U284" s="9"/>
      <c r="V284" s="9"/>
      <c r="W284" s="9"/>
    </row>
    <row r="285" spans="1:24" s="9" customFormat="1">
      <c r="A285" s="27">
        <v>120</v>
      </c>
      <c r="B285" s="51" t="s">
        <v>34</v>
      </c>
      <c r="C285" s="27">
        <v>30</v>
      </c>
      <c r="D285" s="27">
        <v>1.7</v>
      </c>
      <c r="E285" s="27">
        <v>0.33</v>
      </c>
      <c r="F285" s="27">
        <v>11.16</v>
      </c>
      <c r="G285" s="27">
        <v>54.39</v>
      </c>
      <c r="H285" s="27">
        <v>0.03</v>
      </c>
      <c r="I285" s="27">
        <v>0.12</v>
      </c>
      <c r="J285" s="27">
        <v>0</v>
      </c>
      <c r="K285" s="27">
        <v>10.199999999999999</v>
      </c>
      <c r="L285" s="27">
        <v>36</v>
      </c>
      <c r="M285" s="27">
        <v>12.3</v>
      </c>
      <c r="N285" s="27">
        <v>0.69</v>
      </c>
    </row>
    <row r="286" spans="1:24" s="3" customFormat="1" ht="19.5" customHeight="1">
      <c r="A286" s="39"/>
      <c r="B286" s="38" t="s">
        <v>44</v>
      </c>
      <c r="C286" s="39">
        <f t="shared" ref="C286:N286" si="68">SUM(C279:C285)</f>
        <v>780</v>
      </c>
      <c r="D286" s="39">
        <f t="shared" si="68"/>
        <v>34.119999999999997</v>
      </c>
      <c r="E286" s="39">
        <f t="shared" si="68"/>
        <v>32.949999999999996</v>
      </c>
      <c r="F286" s="39">
        <f t="shared" si="68"/>
        <v>113.6</v>
      </c>
      <c r="G286" s="39">
        <f t="shared" si="68"/>
        <v>841.54000000000008</v>
      </c>
      <c r="H286" s="39">
        <f t="shared" si="68"/>
        <v>0.25</v>
      </c>
      <c r="I286" s="39">
        <f t="shared" si="68"/>
        <v>24.689999999999998</v>
      </c>
      <c r="J286" s="39">
        <f t="shared" si="68"/>
        <v>218.9</v>
      </c>
      <c r="K286" s="39">
        <f t="shared" si="68"/>
        <v>89.17</v>
      </c>
      <c r="L286" s="39">
        <f t="shared" ref="L286:M286" si="69">SUM(L279:L285)</f>
        <v>430.08</v>
      </c>
      <c r="M286" s="39">
        <f t="shared" si="69"/>
        <v>108</v>
      </c>
      <c r="N286" s="39">
        <f t="shared" si="68"/>
        <v>6.41</v>
      </c>
      <c r="O286" s="9"/>
      <c r="P286" s="9"/>
      <c r="Q286" s="9"/>
      <c r="R286" s="9"/>
      <c r="S286" s="9"/>
      <c r="T286" s="9"/>
      <c r="U286" s="9"/>
      <c r="V286" s="9"/>
      <c r="W286" s="9"/>
    </row>
    <row r="287" spans="1:24" ht="20.25" customHeight="1">
      <c r="A287" s="26"/>
      <c r="B287" s="36" t="s">
        <v>6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9"/>
      <c r="P287" s="9"/>
      <c r="Q287" s="9"/>
      <c r="R287" s="9"/>
      <c r="S287" s="9"/>
      <c r="T287" s="9"/>
      <c r="U287" s="9"/>
      <c r="V287" s="9"/>
      <c r="W287" s="9"/>
    </row>
    <row r="288" spans="1:24" s="9" customFormat="1">
      <c r="A288" s="27" t="s">
        <v>95</v>
      </c>
      <c r="B288" s="45" t="s">
        <v>96</v>
      </c>
      <c r="C288" s="27">
        <v>60</v>
      </c>
      <c r="D288" s="27">
        <v>4.18</v>
      </c>
      <c r="E288" s="27">
        <v>2.38</v>
      </c>
      <c r="F288" s="27">
        <v>28.37</v>
      </c>
      <c r="G288" s="27">
        <v>152.03</v>
      </c>
      <c r="H288" s="29">
        <v>0</v>
      </c>
      <c r="I288" s="29">
        <v>0</v>
      </c>
      <c r="J288" s="29">
        <v>1.96</v>
      </c>
      <c r="K288" s="27">
        <v>28.51</v>
      </c>
      <c r="L288" s="31">
        <v>11.8</v>
      </c>
      <c r="M288" s="27">
        <v>0</v>
      </c>
      <c r="N288" s="27">
        <v>0.84</v>
      </c>
    </row>
    <row r="289" spans="1:23" ht="16.5" customHeight="1">
      <c r="A289" s="40">
        <v>107</v>
      </c>
      <c r="B289" s="41" t="s">
        <v>109</v>
      </c>
      <c r="C289" s="35">
        <v>200</v>
      </c>
      <c r="D289" s="42">
        <v>0</v>
      </c>
      <c r="E289" s="42">
        <v>0</v>
      </c>
      <c r="F289" s="42">
        <v>22.8</v>
      </c>
      <c r="G289" s="42">
        <v>92</v>
      </c>
      <c r="H289" s="42">
        <v>0.04</v>
      </c>
      <c r="I289" s="42">
        <v>12</v>
      </c>
      <c r="J289" s="42">
        <v>0.6</v>
      </c>
      <c r="K289" s="42">
        <v>0</v>
      </c>
      <c r="L289" s="42">
        <v>0</v>
      </c>
      <c r="M289" s="42">
        <v>0</v>
      </c>
      <c r="N289" s="42">
        <v>0</v>
      </c>
      <c r="O289" s="9"/>
      <c r="P289" s="9"/>
      <c r="Q289" s="9"/>
      <c r="R289" s="9"/>
      <c r="S289" s="9"/>
      <c r="T289" s="9"/>
      <c r="U289" s="9"/>
      <c r="V289" s="9"/>
      <c r="W289" s="9"/>
    </row>
    <row r="290" spans="1:23" s="4" customFormat="1">
      <c r="A290" s="64"/>
      <c r="B290" s="38" t="s">
        <v>44</v>
      </c>
      <c r="C290" s="64">
        <f>SUM(C288:C289)</f>
        <v>260</v>
      </c>
      <c r="D290" s="64">
        <f t="shared" ref="D290:N290" si="70">SUM(D288:D289)</f>
        <v>4.18</v>
      </c>
      <c r="E290" s="64">
        <f t="shared" si="70"/>
        <v>2.38</v>
      </c>
      <c r="F290" s="64">
        <f t="shared" si="70"/>
        <v>51.17</v>
      </c>
      <c r="G290" s="64">
        <f t="shared" si="70"/>
        <v>244.03</v>
      </c>
      <c r="H290" s="64">
        <f t="shared" si="70"/>
        <v>0.04</v>
      </c>
      <c r="I290" s="64">
        <f t="shared" si="70"/>
        <v>12</v>
      </c>
      <c r="J290" s="64">
        <f t="shared" si="70"/>
        <v>2.56</v>
      </c>
      <c r="K290" s="64">
        <f t="shared" si="70"/>
        <v>28.51</v>
      </c>
      <c r="L290" s="64">
        <f t="shared" si="70"/>
        <v>11.8</v>
      </c>
      <c r="M290" s="64">
        <f t="shared" si="70"/>
        <v>0</v>
      </c>
      <c r="N290" s="64">
        <f t="shared" si="70"/>
        <v>0.84</v>
      </c>
      <c r="O290" s="17"/>
      <c r="P290" s="17"/>
      <c r="Q290" s="17"/>
      <c r="R290" s="17"/>
      <c r="S290" s="17"/>
      <c r="T290" s="17"/>
      <c r="U290" s="17"/>
      <c r="V290" s="17"/>
      <c r="W290" s="17"/>
    </row>
    <row r="291" spans="1:23" ht="19.5" customHeight="1">
      <c r="A291" s="26"/>
      <c r="B291" s="36" t="s">
        <v>7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15" customHeight="1">
      <c r="A292" s="40">
        <v>75</v>
      </c>
      <c r="B292" s="44" t="s">
        <v>135</v>
      </c>
      <c r="C292" s="40">
        <v>90</v>
      </c>
      <c r="D292" s="48">
        <v>12.42</v>
      </c>
      <c r="E292" s="48">
        <v>2.88</v>
      </c>
      <c r="F292" s="48">
        <v>4.59</v>
      </c>
      <c r="G292" s="48">
        <v>93.51</v>
      </c>
      <c r="H292" s="48">
        <v>0.08</v>
      </c>
      <c r="I292" s="42">
        <v>1.34</v>
      </c>
      <c r="J292" s="42">
        <v>170</v>
      </c>
      <c r="K292" s="48">
        <v>35.15</v>
      </c>
      <c r="L292" s="48">
        <v>162.82</v>
      </c>
      <c r="M292" s="48">
        <v>46.09</v>
      </c>
      <c r="N292" s="48">
        <v>0.81</v>
      </c>
      <c r="O292" s="9"/>
      <c r="P292" s="9"/>
      <c r="Q292" s="9"/>
      <c r="R292" s="9"/>
      <c r="S292" s="9"/>
      <c r="T292" s="9"/>
      <c r="U292" s="9"/>
      <c r="V292" s="9"/>
      <c r="W292" s="9"/>
    </row>
    <row r="293" spans="1:23" s="9" customFormat="1">
      <c r="A293" s="40">
        <v>226</v>
      </c>
      <c r="B293" s="41" t="s">
        <v>136</v>
      </c>
      <c r="C293" s="35">
        <v>150</v>
      </c>
      <c r="D293" s="42">
        <v>3.3</v>
      </c>
      <c r="E293" s="42">
        <v>3.9</v>
      </c>
      <c r="F293" s="42">
        <v>25.6</v>
      </c>
      <c r="G293" s="42">
        <v>151.35</v>
      </c>
      <c r="H293" s="42">
        <v>0.15</v>
      </c>
      <c r="I293" s="42">
        <v>21</v>
      </c>
      <c r="J293" s="42">
        <v>15.3</v>
      </c>
      <c r="K293" s="42">
        <v>14.01</v>
      </c>
      <c r="L293" s="42">
        <v>78.63</v>
      </c>
      <c r="M293" s="42">
        <v>29.37</v>
      </c>
      <c r="N293" s="42">
        <v>1.32</v>
      </c>
    </row>
    <row r="294" spans="1:23">
      <c r="A294" s="26">
        <v>114</v>
      </c>
      <c r="B294" s="47" t="s">
        <v>46</v>
      </c>
      <c r="C294" s="26">
        <v>200</v>
      </c>
      <c r="D294" s="26">
        <v>0.2</v>
      </c>
      <c r="E294" s="26">
        <v>0</v>
      </c>
      <c r="F294" s="26">
        <v>11</v>
      </c>
      <c r="G294" s="26">
        <v>44.8</v>
      </c>
      <c r="H294" s="28">
        <v>0</v>
      </c>
      <c r="I294" s="28">
        <v>0.08</v>
      </c>
      <c r="J294" s="50">
        <v>0</v>
      </c>
      <c r="K294" s="28">
        <v>13.56</v>
      </c>
      <c r="L294" s="50">
        <v>7.66</v>
      </c>
      <c r="M294" s="50">
        <v>4.08</v>
      </c>
      <c r="N294" s="28">
        <v>0.8</v>
      </c>
      <c r="O294" s="9"/>
      <c r="P294" s="9"/>
      <c r="Q294" s="9"/>
      <c r="R294" s="9"/>
      <c r="S294" s="9"/>
      <c r="T294" s="9"/>
      <c r="U294" s="9"/>
      <c r="V294" s="9"/>
      <c r="W294" s="9"/>
    </row>
    <row r="295" spans="1:23">
      <c r="A295" s="26">
        <v>120</v>
      </c>
      <c r="B295" s="47" t="s">
        <v>34</v>
      </c>
      <c r="C295" s="26">
        <v>50</v>
      </c>
      <c r="D295" s="26">
        <v>1.42</v>
      </c>
      <c r="E295" s="26">
        <v>0.27</v>
      </c>
      <c r="F295" s="26">
        <v>9.3000000000000007</v>
      </c>
      <c r="G295" s="26">
        <v>45.32</v>
      </c>
      <c r="H295" s="26">
        <v>0.02</v>
      </c>
      <c r="I295" s="26">
        <v>0.1</v>
      </c>
      <c r="J295" s="26">
        <v>0</v>
      </c>
      <c r="K295" s="26">
        <v>8.5</v>
      </c>
      <c r="L295" s="26">
        <v>30</v>
      </c>
      <c r="M295" s="26">
        <v>10.25</v>
      </c>
      <c r="N295" s="26">
        <v>0.56999999999999995</v>
      </c>
      <c r="O295" s="9"/>
      <c r="P295" s="9"/>
      <c r="Q295" s="9"/>
      <c r="R295" s="9"/>
      <c r="S295" s="9"/>
      <c r="T295" s="9"/>
      <c r="U295" s="9"/>
      <c r="V295" s="9"/>
      <c r="W295" s="9"/>
    </row>
    <row r="296" spans="1:23" s="3" customFormat="1">
      <c r="A296" s="39"/>
      <c r="B296" s="38" t="s">
        <v>44</v>
      </c>
      <c r="C296" s="39">
        <f t="shared" ref="C296:N296" si="71">SUM(C292:C295)</f>
        <v>490</v>
      </c>
      <c r="D296" s="39">
        <f t="shared" si="71"/>
        <v>17.339999999999996</v>
      </c>
      <c r="E296" s="39">
        <f t="shared" si="71"/>
        <v>7.0499999999999989</v>
      </c>
      <c r="F296" s="39">
        <f t="shared" si="71"/>
        <v>50.489999999999995</v>
      </c>
      <c r="G296" s="39">
        <f t="shared" si="71"/>
        <v>334.98</v>
      </c>
      <c r="H296" s="39">
        <f t="shared" si="71"/>
        <v>0.24999999999999997</v>
      </c>
      <c r="I296" s="39">
        <f t="shared" si="71"/>
        <v>22.52</v>
      </c>
      <c r="J296" s="39">
        <f t="shared" si="71"/>
        <v>185.3</v>
      </c>
      <c r="K296" s="39">
        <f t="shared" si="71"/>
        <v>71.22</v>
      </c>
      <c r="L296" s="39">
        <f t="shared" ref="L296:M296" si="72">SUM(L292:L295)</f>
        <v>279.11</v>
      </c>
      <c r="M296" s="39">
        <f t="shared" si="72"/>
        <v>89.79</v>
      </c>
      <c r="N296" s="39">
        <f t="shared" si="71"/>
        <v>3.4999999999999996</v>
      </c>
      <c r="O296" s="9"/>
      <c r="P296" s="9"/>
      <c r="Q296" s="9"/>
      <c r="R296" s="9"/>
      <c r="S296" s="9"/>
      <c r="T296" s="9"/>
      <c r="U296" s="9"/>
      <c r="V296" s="9"/>
      <c r="W296" s="9"/>
    </row>
    <row r="297" spans="1:23" s="6" customFormat="1" ht="19.5" customHeight="1">
      <c r="A297" s="71" t="s">
        <v>8</v>
      </c>
      <c r="B297" s="72"/>
      <c r="C297" s="65">
        <f t="shared" ref="C297:N297" si="73">SUM(C296+C290+C286+C277+C273)</f>
        <v>2260</v>
      </c>
      <c r="D297" s="65">
        <f t="shared" si="73"/>
        <v>107.07</v>
      </c>
      <c r="E297" s="65">
        <f t="shared" si="73"/>
        <v>93.02</v>
      </c>
      <c r="F297" s="65">
        <f t="shared" si="73"/>
        <v>303.15499999999997</v>
      </c>
      <c r="G297" s="65">
        <f t="shared" si="73"/>
        <v>2438</v>
      </c>
      <c r="H297" s="65">
        <f t="shared" si="73"/>
        <v>0.84</v>
      </c>
      <c r="I297" s="65">
        <f t="shared" si="73"/>
        <v>138.84</v>
      </c>
      <c r="J297" s="65">
        <f t="shared" si="73"/>
        <v>407.29499999999996</v>
      </c>
      <c r="K297" s="65">
        <f t="shared" si="73"/>
        <v>879.7</v>
      </c>
      <c r="L297" s="65">
        <f t="shared" si="73"/>
        <v>1452.8899999999999</v>
      </c>
      <c r="M297" s="65">
        <f t="shared" si="73"/>
        <v>291.82</v>
      </c>
      <c r="N297" s="65">
        <f t="shared" si="73"/>
        <v>15.799999999999999</v>
      </c>
      <c r="O297" s="9"/>
      <c r="P297" s="9"/>
      <c r="Q297" s="9"/>
      <c r="R297" s="9"/>
      <c r="S297" s="9"/>
      <c r="T297" s="9"/>
      <c r="U297" s="9"/>
      <c r="V297" s="9"/>
      <c r="W297" s="9"/>
    </row>
    <row r="298" spans="1:23" hidden="1">
      <c r="A298" s="26">
        <f>SUM(A279:A283)</f>
        <v>444</v>
      </c>
      <c r="B298" s="47"/>
      <c r="C298" s="26">
        <f t="shared" ref="C298:N298" si="74">SUM(C279:C283)</f>
        <v>700</v>
      </c>
      <c r="D298" s="26">
        <f t="shared" si="74"/>
        <v>28.619999999999997</v>
      </c>
      <c r="E298" s="26">
        <f t="shared" si="74"/>
        <v>32.22</v>
      </c>
      <c r="F298" s="26">
        <f t="shared" si="74"/>
        <v>77.84</v>
      </c>
      <c r="G298" s="26">
        <f t="shared" si="74"/>
        <v>669.65000000000009</v>
      </c>
      <c r="H298" s="26">
        <f t="shared" si="74"/>
        <v>0.16</v>
      </c>
      <c r="I298" s="26">
        <f t="shared" si="74"/>
        <v>24.569999999999997</v>
      </c>
      <c r="J298" s="26">
        <f t="shared" si="74"/>
        <v>218.9</v>
      </c>
      <c r="K298" s="26">
        <f t="shared" si="74"/>
        <v>68.97</v>
      </c>
      <c r="L298" s="26">
        <f t="shared" si="74"/>
        <v>361.08</v>
      </c>
      <c r="M298" s="26">
        <f t="shared" si="74"/>
        <v>88.7</v>
      </c>
      <c r="N298" s="26">
        <f t="shared" si="74"/>
        <v>5.12</v>
      </c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17.25" customHeight="1">
      <c r="A299" s="26"/>
      <c r="B299" s="76" t="s">
        <v>29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15.75" customHeight="1">
      <c r="A300" s="26"/>
      <c r="B300" s="36" t="s">
        <v>3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17.25" customHeight="1">
      <c r="A301" s="26">
        <v>390</v>
      </c>
      <c r="B301" s="61" t="s">
        <v>74</v>
      </c>
      <c r="C301" s="26" t="s">
        <v>10</v>
      </c>
      <c r="D301" s="26">
        <v>7.6</v>
      </c>
      <c r="E301" s="26">
        <v>11.6</v>
      </c>
      <c r="F301" s="26">
        <v>26</v>
      </c>
      <c r="G301" s="26">
        <v>238.6</v>
      </c>
      <c r="H301" s="50">
        <v>0.22</v>
      </c>
      <c r="I301" s="50">
        <v>0</v>
      </c>
      <c r="J301" s="50">
        <v>0.02</v>
      </c>
      <c r="K301" s="50">
        <v>46.6</v>
      </c>
      <c r="L301" s="50">
        <v>172.24</v>
      </c>
      <c r="M301" s="50">
        <v>56.54</v>
      </c>
      <c r="N301" s="50">
        <v>1.94</v>
      </c>
      <c r="O301" s="9"/>
      <c r="P301" s="9"/>
      <c r="Q301" s="9"/>
      <c r="R301" s="9"/>
      <c r="S301" s="9"/>
      <c r="T301" s="9"/>
      <c r="U301" s="9"/>
      <c r="V301" s="9"/>
      <c r="W301" s="9"/>
    </row>
    <row r="302" spans="1:23" s="9" customFormat="1">
      <c r="A302" s="32">
        <v>161</v>
      </c>
      <c r="B302" s="37" t="s">
        <v>64</v>
      </c>
      <c r="C302" s="32">
        <v>200</v>
      </c>
      <c r="D302" s="34">
        <v>6.2</v>
      </c>
      <c r="E302" s="34">
        <v>4.8</v>
      </c>
      <c r="F302" s="32">
        <v>24</v>
      </c>
      <c r="G302" s="34">
        <v>164.6</v>
      </c>
      <c r="H302" s="33">
        <v>0.01</v>
      </c>
      <c r="I302" s="33">
        <v>0.18</v>
      </c>
      <c r="J302" s="32">
        <v>0</v>
      </c>
      <c r="K302" s="33">
        <v>78.319999999999993</v>
      </c>
      <c r="L302" s="33">
        <v>55.38</v>
      </c>
      <c r="M302" s="33">
        <v>18.46</v>
      </c>
      <c r="N302" s="33">
        <v>0.38</v>
      </c>
    </row>
    <row r="303" spans="1:23">
      <c r="A303" s="26">
        <v>119</v>
      </c>
      <c r="B303" s="47" t="s">
        <v>35</v>
      </c>
      <c r="C303" s="26">
        <v>50</v>
      </c>
      <c r="D303" s="26">
        <v>3.8</v>
      </c>
      <c r="E303" s="26">
        <v>0.4</v>
      </c>
      <c r="F303" s="26">
        <v>24.6</v>
      </c>
      <c r="G303" s="26">
        <v>117.5</v>
      </c>
      <c r="H303" s="28">
        <v>0.06</v>
      </c>
      <c r="I303" s="28">
        <v>0</v>
      </c>
      <c r="J303" s="28">
        <v>0</v>
      </c>
      <c r="K303" s="26">
        <v>10</v>
      </c>
      <c r="L303" s="26">
        <v>33</v>
      </c>
      <c r="M303" s="26">
        <v>7</v>
      </c>
      <c r="N303" s="26">
        <v>0.6</v>
      </c>
      <c r="O303" s="9"/>
      <c r="P303" s="9"/>
      <c r="Q303" s="9"/>
      <c r="R303" s="9"/>
      <c r="S303" s="9"/>
      <c r="T303" s="9"/>
      <c r="U303" s="9"/>
      <c r="V303" s="9"/>
      <c r="W303" s="9"/>
    </row>
    <row r="304" spans="1:23">
      <c r="A304" s="77">
        <v>2</v>
      </c>
      <c r="B304" s="78" t="s">
        <v>56</v>
      </c>
      <c r="C304" s="32">
        <v>15</v>
      </c>
      <c r="D304" s="33">
        <v>0.12</v>
      </c>
      <c r="E304" s="34">
        <v>10.8</v>
      </c>
      <c r="F304" s="33">
        <v>0.19500000000000001</v>
      </c>
      <c r="G304" s="33">
        <v>98.15</v>
      </c>
      <c r="H304" s="32">
        <v>0</v>
      </c>
      <c r="I304" s="32">
        <v>0</v>
      </c>
      <c r="J304" s="33">
        <v>4.4999999999999998E-2</v>
      </c>
      <c r="K304" s="34">
        <v>3.6</v>
      </c>
      <c r="L304" s="32">
        <v>3</v>
      </c>
      <c r="M304" s="34">
        <v>0.45</v>
      </c>
      <c r="N304" s="32">
        <v>0</v>
      </c>
      <c r="O304" s="9"/>
      <c r="P304" s="9"/>
      <c r="Q304" s="9"/>
      <c r="R304" s="9"/>
      <c r="S304" s="9"/>
      <c r="T304" s="9"/>
    </row>
    <row r="305" spans="1:25" ht="19.5" customHeight="1">
      <c r="A305" s="32">
        <v>17</v>
      </c>
      <c r="B305" s="37" t="s">
        <v>48</v>
      </c>
      <c r="C305" s="32">
        <v>50</v>
      </c>
      <c r="D305" s="33">
        <v>5.95</v>
      </c>
      <c r="E305" s="33">
        <v>5.05</v>
      </c>
      <c r="F305" s="34">
        <v>0.3</v>
      </c>
      <c r="G305" s="34">
        <v>70.7</v>
      </c>
      <c r="H305" s="33">
        <v>0.03</v>
      </c>
      <c r="I305" s="32">
        <v>0</v>
      </c>
      <c r="J305" s="33">
        <v>0.17</v>
      </c>
      <c r="K305" s="32">
        <v>0</v>
      </c>
      <c r="L305" s="34">
        <v>92.5</v>
      </c>
      <c r="M305" s="34">
        <v>27</v>
      </c>
      <c r="N305" s="33">
        <v>1.35</v>
      </c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s="3" customFormat="1" ht="17.25" customHeight="1">
      <c r="A306" s="39"/>
      <c r="B306" s="38" t="s">
        <v>44</v>
      </c>
      <c r="C306" s="62">
        <v>515</v>
      </c>
      <c r="D306" s="39">
        <f>SUM(D301:D305)</f>
        <v>23.67</v>
      </c>
      <c r="E306" s="39">
        <f t="shared" ref="E306:N306" si="75">SUM(E301:E305)</f>
        <v>32.65</v>
      </c>
      <c r="F306" s="39">
        <f t="shared" si="75"/>
        <v>75.094999999999985</v>
      </c>
      <c r="G306" s="39">
        <f t="shared" si="75"/>
        <v>689.55000000000007</v>
      </c>
      <c r="H306" s="39">
        <f t="shared" si="75"/>
        <v>0.32000000000000006</v>
      </c>
      <c r="I306" s="39">
        <f t="shared" si="75"/>
        <v>0.18</v>
      </c>
      <c r="J306" s="39">
        <f t="shared" si="75"/>
        <v>0.23500000000000001</v>
      </c>
      <c r="K306" s="39">
        <f t="shared" si="75"/>
        <v>138.51999999999998</v>
      </c>
      <c r="L306" s="39">
        <f t="shared" si="75"/>
        <v>356.12</v>
      </c>
      <c r="M306" s="39">
        <f t="shared" si="75"/>
        <v>109.45</v>
      </c>
      <c r="N306" s="39">
        <f t="shared" si="75"/>
        <v>4.2699999999999996</v>
      </c>
      <c r="O306" s="9"/>
      <c r="P306" s="9"/>
      <c r="Q306" s="9"/>
      <c r="R306" s="9"/>
      <c r="S306" s="9"/>
      <c r="T306" s="9"/>
      <c r="U306" s="9"/>
      <c r="V306" s="9"/>
      <c r="W306" s="9"/>
    </row>
    <row r="307" spans="1:25" ht="20.25" customHeight="1">
      <c r="A307" s="26"/>
      <c r="B307" s="36" t="s">
        <v>4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9"/>
      <c r="P307" s="9"/>
      <c r="Q307" s="9"/>
      <c r="R307" s="9"/>
      <c r="S307" s="9"/>
      <c r="T307" s="9"/>
      <c r="U307" s="9"/>
      <c r="V307" s="9"/>
      <c r="W307" s="9"/>
    </row>
    <row r="308" spans="1:25" s="9" customFormat="1" ht="15.75" customHeight="1">
      <c r="A308" s="27">
        <v>163</v>
      </c>
      <c r="B308" s="51" t="s">
        <v>69</v>
      </c>
      <c r="C308" s="27" t="s">
        <v>75</v>
      </c>
      <c r="D308" s="27">
        <v>6.7</v>
      </c>
      <c r="E308" s="27">
        <v>12.9</v>
      </c>
      <c r="F308" s="27">
        <v>7.3</v>
      </c>
      <c r="G308" s="27">
        <v>123</v>
      </c>
      <c r="H308" s="27">
        <v>0.9</v>
      </c>
      <c r="I308" s="27">
        <v>0.2</v>
      </c>
      <c r="J308" s="27">
        <v>1.4E-2</v>
      </c>
      <c r="K308" s="27">
        <v>13.8</v>
      </c>
      <c r="L308" s="27">
        <v>43.58</v>
      </c>
      <c r="M308" s="27">
        <v>50</v>
      </c>
      <c r="N308" s="27">
        <v>22.2</v>
      </c>
    </row>
    <row r="309" spans="1:25" ht="17.25" customHeight="1">
      <c r="A309" s="26">
        <v>107</v>
      </c>
      <c r="B309" s="47" t="s">
        <v>59</v>
      </c>
      <c r="C309" s="26">
        <v>200</v>
      </c>
      <c r="D309" s="26">
        <v>0.8</v>
      </c>
      <c r="E309" s="26">
        <v>0.2</v>
      </c>
      <c r="F309" s="26">
        <v>23.2</v>
      </c>
      <c r="G309" s="26">
        <v>94.4</v>
      </c>
      <c r="H309" s="28">
        <v>0.02</v>
      </c>
      <c r="I309" s="28">
        <v>4</v>
      </c>
      <c r="J309" s="28">
        <v>0</v>
      </c>
      <c r="K309" s="26">
        <v>16</v>
      </c>
      <c r="L309" s="26">
        <v>18</v>
      </c>
      <c r="M309" s="26">
        <v>10</v>
      </c>
      <c r="N309" s="26">
        <v>0.4</v>
      </c>
      <c r="O309" s="9"/>
      <c r="P309" s="9"/>
      <c r="Q309" s="9"/>
      <c r="R309" s="9"/>
      <c r="S309" s="9"/>
      <c r="T309" s="9"/>
      <c r="U309" s="9"/>
      <c r="V309" s="9"/>
      <c r="W309" s="9"/>
    </row>
    <row r="310" spans="1:25" s="3" customFormat="1" ht="19.5" customHeight="1">
      <c r="A310" s="39"/>
      <c r="B310" s="38" t="s">
        <v>44</v>
      </c>
      <c r="C310" s="39">
        <v>255</v>
      </c>
      <c r="D310" s="39">
        <f>SUM(D308:D309)</f>
        <v>7.5</v>
      </c>
      <c r="E310" s="39">
        <f t="shared" ref="E310:N310" si="76">SUM(E308:E309)</f>
        <v>13.1</v>
      </c>
      <c r="F310" s="39">
        <f t="shared" si="76"/>
        <v>30.5</v>
      </c>
      <c r="G310" s="39">
        <f t="shared" si="76"/>
        <v>217.4</v>
      </c>
      <c r="H310" s="39">
        <f t="shared" si="76"/>
        <v>0.92</v>
      </c>
      <c r="I310" s="39">
        <f t="shared" si="76"/>
        <v>4.2</v>
      </c>
      <c r="J310" s="39">
        <f t="shared" si="76"/>
        <v>1.4E-2</v>
      </c>
      <c r="K310" s="39">
        <f t="shared" si="76"/>
        <v>29.8</v>
      </c>
      <c r="L310" s="39">
        <f t="shared" si="76"/>
        <v>61.58</v>
      </c>
      <c r="M310" s="39">
        <f t="shared" si="76"/>
        <v>60</v>
      </c>
      <c r="N310" s="39">
        <f t="shared" si="76"/>
        <v>22.599999999999998</v>
      </c>
      <c r="O310" s="9"/>
      <c r="P310" s="9"/>
      <c r="Q310" s="9"/>
      <c r="R310" s="9"/>
      <c r="S310" s="9"/>
      <c r="T310" s="9"/>
      <c r="U310" s="9"/>
      <c r="V310" s="9"/>
      <c r="W310" s="9"/>
    </row>
    <row r="311" spans="1:25" ht="21" customHeight="1">
      <c r="A311" s="26"/>
      <c r="B311" s="36" t="s">
        <v>5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9"/>
      <c r="P311" s="9"/>
      <c r="Q311" s="9"/>
      <c r="R311" s="9"/>
      <c r="S311" s="9"/>
      <c r="T311" s="9"/>
      <c r="U311" s="9"/>
      <c r="V311" s="9"/>
      <c r="W311" s="9"/>
    </row>
    <row r="312" spans="1:25" ht="19.5" customHeight="1">
      <c r="A312" s="40">
        <v>24</v>
      </c>
      <c r="B312" s="44" t="s">
        <v>124</v>
      </c>
      <c r="C312" s="40">
        <v>150</v>
      </c>
      <c r="D312" s="42">
        <v>0.6</v>
      </c>
      <c r="E312" s="42">
        <v>0</v>
      </c>
      <c r="F312" s="42">
        <v>16.95</v>
      </c>
      <c r="G312" s="66">
        <v>69</v>
      </c>
      <c r="H312" s="42">
        <v>0.01</v>
      </c>
      <c r="I312" s="42">
        <v>19.5</v>
      </c>
      <c r="J312" s="42">
        <v>0</v>
      </c>
      <c r="K312" s="42">
        <v>24</v>
      </c>
      <c r="L312" s="42">
        <v>16.5</v>
      </c>
      <c r="M312" s="42">
        <v>13.5</v>
      </c>
      <c r="N312" s="42">
        <v>3.3</v>
      </c>
      <c r="O312" s="9"/>
      <c r="P312" s="9"/>
      <c r="Q312" s="9"/>
      <c r="R312" s="9"/>
      <c r="S312" s="9"/>
      <c r="T312" s="9"/>
      <c r="U312" s="9"/>
      <c r="V312" s="9"/>
      <c r="W312" s="9"/>
    </row>
    <row r="313" spans="1:25" ht="26.25" customHeight="1">
      <c r="A313" s="40">
        <v>40</v>
      </c>
      <c r="B313" s="41" t="s">
        <v>104</v>
      </c>
      <c r="C313" s="35">
        <v>200</v>
      </c>
      <c r="D313" s="40">
        <v>4.9400000000000004</v>
      </c>
      <c r="E313" s="43">
        <v>4.7</v>
      </c>
      <c r="F313" s="43">
        <v>13.19</v>
      </c>
      <c r="G313" s="43">
        <v>114.69</v>
      </c>
      <c r="H313" s="43">
        <v>0.04</v>
      </c>
      <c r="I313" s="43">
        <v>3.38</v>
      </c>
      <c r="J313" s="43">
        <v>140</v>
      </c>
      <c r="K313" s="43">
        <v>16.55</v>
      </c>
      <c r="L313" s="43">
        <v>61</v>
      </c>
      <c r="M313" s="43">
        <v>18.53</v>
      </c>
      <c r="N313" s="43">
        <v>0.74</v>
      </c>
      <c r="O313" s="9"/>
      <c r="P313" s="9"/>
      <c r="Q313" s="9"/>
      <c r="R313" s="9"/>
      <c r="S313" s="9"/>
      <c r="T313" s="9"/>
      <c r="U313" s="9"/>
      <c r="V313" s="9"/>
      <c r="W313" s="9"/>
    </row>
    <row r="314" spans="1:25" s="9" customFormat="1" ht="18" customHeight="1">
      <c r="A314" s="27">
        <v>152</v>
      </c>
      <c r="B314" s="45" t="s">
        <v>133</v>
      </c>
      <c r="C314" s="29">
        <v>90</v>
      </c>
      <c r="D314" s="60">
        <v>17.25</v>
      </c>
      <c r="E314" s="60">
        <v>14.98</v>
      </c>
      <c r="F314" s="60">
        <v>7.87</v>
      </c>
      <c r="G314" s="60">
        <v>235.78</v>
      </c>
      <c r="H314" s="60">
        <v>7.0000000000000007E-2</v>
      </c>
      <c r="I314" s="60">
        <v>0.81</v>
      </c>
      <c r="J314" s="60">
        <v>10</v>
      </c>
      <c r="K314" s="60">
        <v>24.88</v>
      </c>
      <c r="L314" s="60">
        <v>155.37</v>
      </c>
      <c r="M314" s="60">
        <v>19.91</v>
      </c>
      <c r="N314" s="60">
        <v>1.72</v>
      </c>
    </row>
    <row r="315" spans="1:25" s="17" customFormat="1">
      <c r="A315" s="27">
        <v>22</v>
      </c>
      <c r="B315" s="45" t="s">
        <v>63</v>
      </c>
      <c r="C315" s="27">
        <v>150</v>
      </c>
      <c r="D315" s="67">
        <v>2.4</v>
      </c>
      <c r="E315" s="67">
        <v>6.9</v>
      </c>
      <c r="F315" s="67">
        <v>14.1</v>
      </c>
      <c r="G315" s="67">
        <v>128.85</v>
      </c>
      <c r="H315" s="67">
        <v>0.09</v>
      </c>
      <c r="I315" s="67">
        <v>21.27</v>
      </c>
      <c r="J315" s="67">
        <v>0</v>
      </c>
      <c r="K315" s="67">
        <v>47.32</v>
      </c>
      <c r="L315" s="67">
        <v>66.88</v>
      </c>
      <c r="M315" s="67">
        <v>29.41</v>
      </c>
      <c r="N315" s="67">
        <v>1.08</v>
      </c>
    </row>
    <row r="316" spans="1:25" ht="19.5" customHeight="1">
      <c r="A316" s="26">
        <v>114</v>
      </c>
      <c r="B316" s="61" t="s">
        <v>123</v>
      </c>
      <c r="C316" s="28">
        <v>200</v>
      </c>
      <c r="D316" s="48">
        <v>0.2</v>
      </c>
      <c r="E316" s="48">
        <v>0</v>
      </c>
      <c r="F316" s="48">
        <v>11</v>
      </c>
      <c r="G316" s="48">
        <v>44.8</v>
      </c>
      <c r="H316" s="48">
        <v>0</v>
      </c>
      <c r="I316" s="48">
        <v>0.08</v>
      </c>
      <c r="J316" s="48">
        <v>0</v>
      </c>
      <c r="K316" s="48">
        <v>13.56</v>
      </c>
      <c r="L316" s="48">
        <v>7.66</v>
      </c>
      <c r="M316" s="48">
        <v>4.08</v>
      </c>
      <c r="N316" s="48">
        <v>0.8</v>
      </c>
      <c r="O316" s="9"/>
      <c r="P316" s="9"/>
      <c r="Q316" s="9"/>
      <c r="R316" s="9"/>
      <c r="S316" s="9"/>
      <c r="T316" s="9"/>
      <c r="U316" s="9"/>
      <c r="V316" s="9"/>
      <c r="W316" s="9"/>
    </row>
    <row r="317" spans="1:25">
      <c r="A317" s="26">
        <v>119</v>
      </c>
      <c r="B317" s="47" t="s">
        <v>35</v>
      </c>
      <c r="C317" s="26">
        <v>50</v>
      </c>
      <c r="D317" s="26">
        <v>3.8</v>
      </c>
      <c r="E317" s="26">
        <v>0.4</v>
      </c>
      <c r="F317" s="26">
        <v>24.6</v>
      </c>
      <c r="G317" s="26">
        <v>117.5</v>
      </c>
      <c r="H317" s="28">
        <v>0.06</v>
      </c>
      <c r="I317" s="28">
        <v>0</v>
      </c>
      <c r="J317" s="28">
        <v>0</v>
      </c>
      <c r="K317" s="26">
        <v>10</v>
      </c>
      <c r="L317" s="26">
        <v>33</v>
      </c>
      <c r="M317" s="26">
        <v>7</v>
      </c>
      <c r="N317" s="26">
        <v>0.6</v>
      </c>
      <c r="O317" s="9"/>
      <c r="P317" s="9"/>
      <c r="Q317" s="9"/>
      <c r="R317" s="9"/>
      <c r="S317" s="9"/>
      <c r="T317" s="9"/>
      <c r="U317" s="9"/>
      <c r="V317" s="9"/>
      <c r="W317" s="9"/>
    </row>
    <row r="318" spans="1:25" s="9" customFormat="1">
      <c r="A318" s="27">
        <v>120</v>
      </c>
      <c r="B318" s="51" t="s">
        <v>34</v>
      </c>
      <c r="C318" s="27">
        <v>60</v>
      </c>
      <c r="D318" s="27">
        <v>3.4</v>
      </c>
      <c r="E318" s="27">
        <v>0.66</v>
      </c>
      <c r="F318" s="27">
        <v>22.32</v>
      </c>
      <c r="G318" s="27">
        <v>108.8</v>
      </c>
      <c r="H318" s="27">
        <v>0.06</v>
      </c>
      <c r="I318" s="27">
        <v>0.24</v>
      </c>
      <c r="J318" s="27">
        <v>0</v>
      </c>
      <c r="K318" s="27">
        <v>20.399999999999999</v>
      </c>
      <c r="L318" s="27">
        <v>72</v>
      </c>
      <c r="M318" s="27">
        <v>24.6</v>
      </c>
      <c r="N318" s="27">
        <v>1.38</v>
      </c>
    </row>
    <row r="319" spans="1:25" s="3" customFormat="1" ht="21" customHeight="1">
      <c r="A319" s="39"/>
      <c r="B319" s="38" t="s">
        <v>44</v>
      </c>
      <c r="C319" s="39">
        <f>SUM(C312:C318)</f>
        <v>900</v>
      </c>
      <c r="D319" s="39">
        <f t="shared" ref="D319:N319" si="77">SUM(D312:D318)</f>
        <v>32.589999999999996</v>
      </c>
      <c r="E319" s="39">
        <f t="shared" si="77"/>
        <v>27.639999999999997</v>
      </c>
      <c r="F319" s="39">
        <f t="shared" si="77"/>
        <v>110.03</v>
      </c>
      <c r="G319" s="39">
        <f t="shared" si="77"/>
        <v>819.42</v>
      </c>
      <c r="H319" s="39">
        <f t="shared" si="77"/>
        <v>0.33</v>
      </c>
      <c r="I319" s="39">
        <f t="shared" si="77"/>
        <v>45.279999999999994</v>
      </c>
      <c r="J319" s="39">
        <f t="shared" si="77"/>
        <v>150</v>
      </c>
      <c r="K319" s="39">
        <f t="shared" si="77"/>
        <v>156.71</v>
      </c>
      <c r="L319" s="39">
        <f t="shared" ref="L319:M319" si="78">SUM(L312:L318)</f>
        <v>412.41</v>
      </c>
      <c r="M319" s="39">
        <f t="shared" si="78"/>
        <v>117.03</v>
      </c>
      <c r="N319" s="39">
        <f t="shared" si="77"/>
        <v>9.620000000000001</v>
      </c>
      <c r="O319" s="9"/>
      <c r="P319" s="9"/>
      <c r="Q319" s="9"/>
      <c r="R319" s="9"/>
      <c r="S319" s="9"/>
      <c r="T319" s="9"/>
      <c r="U319" s="9"/>
      <c r="V319" s="9"/>
      <c r="W319" s="9"/>
    </row>
    <row r="320" spans="1:25" s="6" customFormat="1" ht="17.25" customHeight="1">
      <c r="A320" s="71" t="s">
        <v>8</v>
      </c>
      <c r="B320" s="72"/>
      <c r="C320" s="52">
        <f t="shared" ref="C320:N320" si="79">SUM(C319+C310+C306)</f>
        <v>1670</v>
      </c>
      <c r="D320" s="53">
        <f t="shared" si="79"/>
        <v>63.76</v>
      </c>
      <c r="E320" s="53">
        <f t="shared" si="79"/>
        <v>73.389999999999986</v>
      </c>
      <c r="F320" s="53">
        <f t="shared" si="79"/>
        <v>215.625</v>
      </c>
      <c r="G320" s="53">
        <f t="shared" si="79"/>
        <v>1726.37</v>
      </c>
      <c r="H320" s="53">
        <f t="shared" si="79"/>
        <v>1.57</v>
      </c>
      <c r="I320" s="53">
        <f t="shared" si="79"/>
        <v>49.66</v>
      </c>
      <c r="J320" s="53">
        <f t="shared" si="79"/>
        <v>150.24900000000002</v>
      </c>
      <c r="K320" s="53">
        <f t="shared" si="79"/>
        <v>325.02999999999997</v>
      </c>
      <c r="L320" s="53">
        <f t="shared" si="79"/>
        <v>830.11</v>
      </c>
      <c r="M320" s="53">
        <f t="shared" si="79"/>
        <v>286.48</v>
      </c>
      <c r="N320" s="53">
        <f t="shared" si="79"/>
        <v>36.489999999999995</v>
      </c>
      <c r="O320" s="9"/>
      <c r="P320" s="9"/>
      <c r="Q320" s="9"/>
      <c r="R320" s="9"/>
      <c r="S320" s="9"/>
      <c r="T320" s="9"/>
      <c r="U320" s="9"/>
      <c r="V320" s="9"/>
      <c r="W320" s="9"/>
    </row>
    <row r="321" spans="1:23" s="7" customFormat="1" ht="17.25" customHeight="1">
      <c r="A321" s="68"/>
      <c r="B321" s="74" t="s">
        <v>31</v>
      </c>
      <c r="C321" s="68"/>
      <c r="D321" s="69">
        <f t="shared" ref="D321:N321" si="80">D320+D297+D264+D231+D196</f>
        <v>470.77</v>
      </c>
      <c r="E321" s="69">
        <f t="shared" si="80"/>
        <v>444.35</v>
      </c>
      <c r="F321" s="69">
        <f t="shared" si="80"/>
        <v>1506.4449999999999</v>
      </c>
      <c r="G321" s="69">
        <f t="shared" si="80"/>
        <v>11728.38</v>
      </c>
      <c r="H321" s="69">
        <f t="shared" si="80"/>
        <v>13.251999999999999</v>
      </c>
      <c r="I321" s="69">
        <f t="shared" si="80"/>
        <v>622.04</v>
      </c>
      <c r="J321" s="69">
        <f t="shared" si="80"/>
        <v>1538.16</v>
      </c>
      <c r="K321" s="69">
        <f t="shared" si="80"/>
        <v>3153.6600000000003</v>
      </c>
      <c r="L321" s="69">
        <f t="shared" si="80"/>
        <v>6256.55</v>
      </c>
      <c r="M321" s="69">
        <f t="shared" si="80"/>
        <v>1777.8000000000002</v>
      </c>
      <c r="N321" s="69">
        <f t="shared" si="80"/>
        <v>134.35999999999999</v>
      </c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23.25" customHeight="1">
      <c r="A322" s="26"/>
      <c r="B322" s="36" t="s">
        <v>9</v>
      </c>
      <c r="C322" s="26"/>
      <c r="D322" s="70">
        <f t="shared" ref="D322:N322" si="81">D321+D162</f>
        <v>956.56999999999994</v>
      </c>
      <c r="E322" s="70">
        <f t="shared" si="81"/>
        <v>916.42000000000007</v>
      </c>
      <c r="F322" s="70">
        <f t="shared" si="81"/>
        <v>3088.3149999999996</v>
      </c>
      <c r="G322" s="70">
        <f t="shared" si="81"/>
        <v>24059.289999999997</v>
      </c>
      <c r="H322" s="70">
        <f t="shared" si="81"/>
        <v>26.067999999999998</v>
      </c>
      <c r="I322" s="70">
        <f t="shared" si="81"/>
        <v>1156.97</v>
      </c>
      <c r="J322" s="70">
        <f t="shared" si="81"/>
        <v>3497.442</v>
      </c>
      <c r="K322" s="70">
        <f t="shared" si="81"/>
        <v>6635.5400000000009</v>
      </c>
      <c r="L322" s="70">
        <f t="shared" si="81"/>
        <v>12731.512000000001</v>
      </c>
      <c r="M322" s="70">
        <f t="shared" si="81"/>
        <v>3423.1600000000003</v>
      </c>
      <c r="N322" s="70">
        <f t="shared" si="81"/>
        <v>258.08</v>
      </c>
      <c r="O322" s="9"/>
      <c r="P322" s="9"/>
      <c r="Q322" s="9"/>
      <c r="R322" s="9"/>
      <c r="S322" s="9"/>
      <c r="T322" s="9"/>
      <c r="U322" s="9"/>
      <c r="V322" s="9"/>
      <c r="W322" s="9"/>
    </row>
    <row r="323" spans="1:23"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9"/>
      <c r="P323" s="9"/>
      <c r="Q323" s="9"/>
      <c r="R323" s="9"/>
      <c r="S323" s="9"/>
      <c r="T323" s="9"/>
      <c r="U323" s="9"/>
      <c r="V323" s="9"/>
      <c r="W323" s="9"/>
    </row>
    <row r="324" spans="1:23"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9"/>
      <c r="P324" s="9"/>
      <c r="Q324" s="9"/>
      <c r="R324" s="9"/>
      <c r="S324" s="9"/>
      <c r="T324" s="9"/>
      <c r="U324" s="9"/>
      <c r="V324" s="9"/>
      <c r="W324" s="9"/>
    </row>
    <row r="325" spans="1:23"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9"/>
      <c r="P325" s="9"/>
      <c r="Q325" s="9"/>
      <c r="R325" s="9"/>
      <c r="S325" s="9"/>
      <c r="T325" s="9"/>
      <c r="U325" s="9"/>
      <c r="V325" s="9"/>
      <c r="W325" s="9"/>
    </row>
    <row r="326" spans="1:23"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9"/>
      <c r="P326" s="9"/>
      <c r="Q326" s="9"/>
      <c r="R326" s="9"/>
      <c r="S326" s="9"/>
      <c r="T326" s="9"/>
      <c r="U326" s="9"/>
      <c r="V326" s="9"/>
      <c r="W326" s="9"/>
    </row>
    <row r="327" spans="1:23">
      <c r="O327" s="9"/>
      <c r="P327" s="9"/>
      <c r="Q327" s="9"/>
      <c r="R327" s="9"/>
      <c r="S327" s="9"/>
      <c r="T327" s="9"/>
      <c r="U327" s="9"/>
      <c r="V327" s="9"/>
      <c r="W327" s="9"/>
    </row>
    <row r="328" spans="1:23">
      <c r="O328" s="9"/>
      <c r="P328" s="9"/>
      <c r="Q328" s="9"/>
      <c r="R328" s="9"/>
      <c r="S328" s="9"/>
      <c r="T328" s="9"/>
      <c r="U328" s="9"/>
      <c r="V328" s="9"/>
      <c r="W328" s="9"/>
    </row>
    <row r="329" spans="1:23">
      <c r="O329" s="9"/>
      <c r="P329" s="9"/>
      <c r="Q329" s="9"/>
      <c r="R329" s="9"/>
      <c r="S329" s="9"/>
      <c r="T329" s="9"/>
      <c r="U329" s="9"/>
      <c r="V329" s="9"/>
      <c r="W329" s="9"/>
    </row>
  </sheetData>
  <mergeCells count="8">
    <mergeCell ref="A1:K1"/>
    <mergeCell ref="D2:F2"/>
    <mergeCell ref="K2:N2"/>
    <mergeCell ref="H2:J2"/>
    <mergeCell ref="A2:A3"/>
    <mergeCell ref="B2:B3"/>
    <mergeCell ref="C2:C3"/>
    <mergeCell ref="G2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322"/>
  <sheetViews>
    <sheetView tabSelected="1" workbookViewId="0">
      <selection activeCell="A257" sqref="A257:XFD257"/>
    </sheetView>
  </sheetViews>
  <sheetFormatPr defaultRowHeight="12.75"/>
  <cols>
    <col min="1" max="1" width="5.7109375" style="24" customWidth="1"/>
    <col min="2" max="2" width="39.85546875" style="24" customWidth="1"/>
    <col min="3" max="3" width="7.7109375" style="24" customWidth="1"/>
    <col min="4" max="4" width="7.28515625" style="24" customWidth="1"/>
    <col min="5" max="5" width="7.140625" style="24" customWidth="1"/>
    <col min="6" max="6" width="7.42578125" style="24" customWidth="1"/>
    <col min="7" max="7" width="8.42578125" style="24" customWidth="1"/>
    <col min="8" max="8" width="6.7109375" style="24" customWidth="1"/>
    <col min="9" max="9" width="7.28515625" style="24" customWidth="1"/>
    <col min="10" max="10" width="8" style="24" customWidth="1"/>
    <col min="11" max="12" width="8.28515625" style="24" customWidth="1"/>
    <col min="13" max="13" width="7.7109375" style="24" customWidth="1"/>
    <col min="14" max="14" width="8.28515625" style="24" customWidth="1"/>
  </cols>
  <sheetData>
    <row r="1" spans="1:25">
      <c r="A1" s="114" t="s">
        <v>112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25">
      <c r="A2" s="115" t="s">
        <v>11</v>
      </c>
      <c r="B2" s="118" t="s">
        <v>12</v>
      </c>
      <c r="C2" s="118" t="s">
        <v>13</v>
      </c>
      <c r="D2" s="115" t="s">
        <v>14</v>
      </c>
      <c r="E2" s="115"/>
      <c r="F2" s="115"/>
      <c r="G2" s="118" t="s">
        <v>15</v>
      </c>
      <c r="H2" s="115" t="s">
        <v>16</v>
      </c>
      <c r="I2" s="115"/>
      <c r="J2" s="115"/>
      <c r="K2" s="115" t="s">
        <v>17</v>
      </c>
      <c r="L2" s="115"/>
      <c r="M2" s="115"/>
      <c r="N2" s="115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9.75" customHeight="1">
      <c r="A3" s="115"/>
      <c r="B3" s="115"/>
      <c r="C3" s="115"/>
      <c r="D3" s="79" t="s">
        <v>0</v>
      </c>
      <c r="E3" s="79" t="s">
        <v>1</v>
      </c>
      <c r="F3" s="79" t="s">
        <v>2</v>
      </c>
      <c r="G3" s="115"/>
      <c r="H3" s="79" t="s">
        <v>18</v>
      </c>
      <c r="I3" s="79" t="s">
        <v>19</v>
      </c>
      <c r="J3" s="79" t="s">
        <v>20</v>
      </c>
      <c r="K3" s="79" t="s">
        <v>21</v>
      </c>
      <c r="L3" s="79" t="s">
        <v>22</v>
      </c>
      <c r="M3" s="79" t="s">
        <v>23</v>
      </c>
      <c r="N3" s="79" t="s">
        <v>24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idden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>
      <c r="A5" s="47"/>
      <c r="B5" s="36" t="s">
        <v>85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>
      <c r="A6" s="47"/>
      <c r="B6" s="36" t="s">
        <v>25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>
      <c r="A7" s="47"/>
      <c r="B7" s="3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21" customFormat="1" ht="17.25" customHeight="1">
      <c r="A8" s="47">
        <v>390</v>
      </c>
      <c r="B8" s="61" t="s">
        <v>74</v>
      </c>
      <c r="C8" s="26">
        <v>250</v>
      </c>
      <c r="D8" s="26">
        <v>9.5</v>
      </c>
      <c r="E8" s="26">
        <v>14.5</v>
      </c>
      <c r="F8" s="26">
        <v>32.5</v>
      </c>
      <c r="G8" s="26">
        <v>298.25</v>
      </c>
      <c r="H8" s="50">
        <v>0.27</v>
      </c>
      <c r="I8" s="50">
        <v>0</v>
      </c>
      <c r="J8" s="50">
        <v>0.03</v>
      </c>
      <c r="K8" s="50">
        <v>58.25</v>
      </c>
      <c r="L8" s="50">
        <v>215.3</v>
      </c>
      <c r="M8" s="50">
        <v>70.599999999999994</v>
      </c>
      <c r="N8" s="50">
        <v>2.4</v>
      </c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5">
      <c r="A9" s="102">
        <v>115</v>
      </c>
      <c r="B9" s="37" t="s">
        <v>40</v>
      </c>
      <c r="C9" s="32">
        <v>200</v>
      </c>
      <c r="D9" s="34">
        <v>6.4</v>
      </c>
      <c r="E9" s="34">
        <v>5.2</v>
      </c>
      <c r="F9" s="32">
        <v>21</v>
      </c>
      <c r="G9" s="34">
        <v>156.6</v>
      </c>
      <c r="H9" s="33">
        <v>0.04</v>
      </c>
      <c r="I9" s="34">
        <v>1.3</v>
      </c>
      <c r="J9" s="33">
        <v>0.02</v>
      </c>
      <c r="K9" s="33">
        <v>127.74</v>
      </c>
      <c r="L9" s="34">
        <v>116.2</v>
      </c>
      <c r="M9" s="33">
        <v>21.64</v>
      </c>
      <c r="N9" s="33">
        <v>0.74</v>
      </c>
      <c r="O9" s="9"/>
      <c r="P9" s="9"/>
      <c r="Q9" s="9"/>
      <c r="R9" s="9"/>
      <c r="S9" s="9"/>
      <c r="T9" s="9"/>
      <c r="U9" s="9"/>
      <c r="V9" s="9"/>
      <c r="W9" s="9"/>
    </row>
    <row r="10" spans="1:25">
      <c r="A10" s="102">
        <v>119</v>
      </c>
      <c r="B10" s="37" t="s">
        <v>35</v>
      </c>
      <c r="C10" s="32">
        <v>50</v>
      </c>
      <c r="D10" s="33">
        <v>3.55</v>
      </c>
      <c r="E10" s="33">
        <v>0.35</v>
      </c>
      <c r="F10" s="34">
        <v>22.1</v>
      </c>
      <c r="G10" s="32">
        <v>120</v>
      </c>
      <c r="H10" s="33">
        <v>0.06</v>
      </c>
      <c r="I10" s="32">
        <v>0</v>
      </c>
      <c r="J10" s="32">
        <v>0</v>
      </c>
      <c r="K10" s="34">
        <v>18.5</v>
      </c>
      <c r="L10" s="32">
        <v>109</v>
      </c>
      <c r="M10" s="34">
        <v>32.5</v>
      </c>
      <c r="N10" s="34">
        <v>1.4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3" customFormat="1">
      <c r="A11" s="103"/>
      <c r="B11" s="38" t="s">
        <v>44</v>
      </c>
      <c r="C11" s="62">
        <f>SUM(C8:C10)</f>
        <v>500</v>
      </c>
      <c r="D11" s="39">
        <f t="shared" ref="D11:N11" si="0">SUM(D8:D10)</f>
        <v>19.45</v>
      </c>
      <c r="E11" s="39">
        <f t="shared" si="0"/>
        <v>20.05</v>
      </c>
      <c r="F11" s="39">
        <f t="shared" si="0"/>
        <v>75.599999999999994</v>
      </c>
      <c r="G11" s="39">
        <f t="shared" si="0"/>
        <v>574.85</v>
      </c>
      <c r="H11" s="39">
        <f t="shared" si="0"/>
        <v>0.37</v>
      </c>
      <c r="I11" s="39">
        <f t="shared" si="0"/>
        <v>1.3</v>
      </c>
      <c r="J11" s="39">
        <f t="shared" si="0"/>
        <v>0.05</v>
      </c>
      <c r="K11" s="39">
        <f t="shared" si="0"/>
        <v>204.49</v>
      </c>
      <c r="L11" s="39">
        <f t="shared" ref="L11" si="1">SUM(L8:L10)</f>
        <v>440.5</v>
      </c>
      <c r="M11" s="39">
        <f t="shared" si="0"/>
        <v>124.74</v>
      </c>
      <c r="N11" s="39">
        <f t="shared" si="0"/>
        <v>4.5399999999999991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>
      <c r="A12" s="47"/>
      <c r="B12" s="36" t="s">
        <v>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9" customFormat="1" ht="12.75" customHeight="1">
      <c r="A13" s="61">
        <v>196</v>
      </c>
      <c r="B13" s="61" t="s">
        <v>92</v>
      </c>
      <c r="C13" s="28">
        <v>200</v>
      </c>
      <c r="D13" s="28">
        <v>25.2</v>
      </c>
      <c r="E13" s="28">
        <v>18.8</v>
      </c>
      <c r="F13" s="28">
        <v>41.8</v>
      </c>
      <c r="G13" s="28">
        <v>438.4</v>
      </c>
      <c r="H13" s="28">
        <v>0.08</v>
      </c>
      <c r="I13" s="28">
        <v>2.8</v>
      </c>
      <c r="J13" s="28">
        <v>0.06</v>
      </c>
      <c r="K13" s="28">
        <v>166</v>
      </c>
      <c r="L13" s="28">
        <v>268.18</v>
      </c>
      <c r="M13" s="28">
        <v>31.84</v>
      </c>
      <c r="N13" s="28">
        <v>0.78</v>
      </c>
    </row>
    <row r="14" spans="1:25">
      <c r="A14" s="47">
        <v>386</v>
      </c>
      <c r="B14" s="47" t="s">
        <v>66</v>
      </c>
      <c r="C14" s="26">
        <v>200</v>
      </c>
      <c r="D14" s="26">
        <v>5.6</v>
      </c>
      <c r="E14" s="26">
        <v>5</v>
      </c>
      <c r="F14" s="26">
        <v>9.1999999999999993</v>
      </c>
      <c r="G14" s="26">
        <v>104</v>
      </c>
      <c r="H14" s="28">
        <v>0.08</v>
      </c>
      <c r="I14" s="28">
        <v>0.14000000000000001</v>
      </c>
      <c r="J14" s="28">
        <v>2.1999999999999999E-2</v>
      </c>
      <c r="K14" s="26">
        <v>0.14000000000000001</v>
      </c>
      <c r="L14" s="26">
        <v>180</v>
      </c>
      <c r="M14" s="26">
        <v>28</v>
      </c>
      <c r="N14" s="26">
        <v>0.2</v>
      </c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5" s="3" customFormat="1">
      <c r="A15" s="103"/>
      <c r="B15" s="38" t="s">
        <v>44</v>
      </c>
      <c r="C15" s="39">
        <f t="shared" ref="C15:N15" si="2">SUM(C14:C14)</f>
        <v>200</v>
      </c>
      <c r="D15" s="39">
        <f t="shared" si="2"/>
        <v>5.6</v>
      </c>
      <c r="E15" s="39">
        <f t="shared" si="2"/>
        <v>5</v>
      </c>
      <c r="F15" s="39">
        <f t="shared" si="2"/>
        <v>9.1999999999999993</v>
      </c>
      <c r="G15" s="39">
        <f t="shared" si="2"/>
        <v>104</v>
      </c>
      <c r="H15" s="39">
        <f t="shared" si="2"/>
        <v>0.08</v>
      </c>
      <c r="I15" s="39">
        <f t="shared" si="2"/>
        <v>0.14000000000000001</v>
      </c>
      <c r="J15" s="39">
        <f t="shared" si="2"/>
        <v>2.1999999999999999E-2</v>
      </c>
      <c r="K15" s="39">
        <f t="shared" si="2"/>
        <v>0.14000000000000001</v>
      </c>
      <c r="L15" s="39">
        <f t="shared" si="2"/>
        <v>180</v>
      </c>
      <c r="M15" s="39">
        <f t="shared" si="2"/>
        <v>28</v>
      </c>
      <c r="N15" s="39">
        <f t="shared" si="2"/>
        <v>0.2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>
      <c r="A16" s="47"/>
      <c r="B16" s="36" t="s">
        <v>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>
      <c r="A17" s="44">
        <v>137</v>
      </c>
      <c r="B17" s="41" t="s">
        <v>97</v>
      </c>
      <c r="C17" s="35">
        <v>100</v>
      </c>
      <c r="D17" s="42">
        <v>0.8</v>
      </c>
      <c r="E17" s="42">
        <v>0.2</v>
      </c>
      <c r="F17" s="42">
        <v>7.5</v>
      </c>
      <c r="G17" s="42">
        <v>38</v>
      </c>
      <c r="H17" s="42">
        <v>0.06</v>
      </c>
      <c r="I17" s="42">
        <v>38</v>
      </c>
      <c r="J17" s="42">
        <v>10</v>
      </c>
      <c r="K17" s="42">
        <v>35</v>
      </c>
      <c r="L17" s="42">
        <v>17</v>
      </c>
      <c r="M17" s="42">
        <v>11</v>
      </c>
      <c r="N17" s="42">
        <v>0.1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>
      <c r="A18" s="104">
        <v>33</v>
      </c>
      <c r="B18" s="45" t="s">
        <v>43</v>
      </c>
      <c r="C18" s="29">
        <v>250</v>
      </c>
      <c r="D18" s="54">
        <v>8</v>
      </c>
      <c r="E18" s="54">
        <v>7.75</v>
      </c>
      <c r="F18" s="54">
        <v>15.25</v>
      </c>
      <c r="G18" s="54">
        <v>163.25</v>
      </c>
      <c r="H18" s="54">
        <v>0.1</v>
      </c>
      <c r="I18" s="54">
        <v>8.5</v>
      </c>
      <c r="J18" s="54">
        <v>225</v>
      </c>
      <c r="K18" s="54">
        <v>46</v>
      </c>
      <c r="L18" s="54">
        <v>95.25</v>
      </c>
      <c r="M18" s="54">
        <v>29</v>
      </c>
      <c r="N18" s="54">
        <v>1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s="9" customFormat="1">
      <c r="A19" s="44">
        <v>80</v>
      </c>
      <c r="B19" s="41" t="s">
        <v>114</v>
      </c>
      <c r="C19" s="35">
        <v>100</v>
      </c>
      <c r="D19" s="42">
        <v>16.5</v>
      </c>
      <c r="E19" s="42">
        <v>14.8</v>
      </c>
      <c r="F19" s="42">
        <v>6.6</v>
      </c>
      <c r="G19" s="66">
        <v>225.2</v>
      </c>
      <c r="H19" s="42">
        <v>7.0000000000000007E-2</v>
      </c>
      <c r="I19" s="42">
        <v>4.26</v>
      </c>
      <c r="J19" s="42">
        <v>21.67</v>
      </c>
      <c r="K19" s="42">
        <v>22.87</v>
      </c>
      <c r="L19" s="42">
        <v>82.66</v>
      </c>
      <c r="M19" s="42">
        <v>25.54</v>
      </c>
      <c r="N19" s="42">
        <v>1.06</v>
      </c>
    </row>
    <row r="20" spans="1:25">
      <c r="A20" s="44">
        <v>54</v>
      </c>
      <c r="B20" s="47" t="s">
        <v>47</v>
      </c>
      <c r="C20" s="26">
        <v>180</v>
      </c>
      <c r="D20" s="42">
        <v>8.64</v>
      </c>
      <c r="E20" s="42">
        <v>6.12</v>
      </c>
      <c r="F20" s="42">
        <v>40.68</v>
      </c>
      <c r="G20" s="42">
        <v>252.36</v>
      </c>
      <c r="H20" s="42">
        <v>0.25</v>
      </c>
      <c r="I20" s="42">
        <v>0</v>
      </c>
      <c r="J20" s="42">
        <v>0</v>
      </c>
      <c r="K20" s="42">
        <v>17.46</v>
      </c>
      <c r="L20" s="42">
        <v>250.65</v>
      </c>
      <c r="M20" s="42">
        <v>167.99</v>
      </c>
      <c r="N20" s="42">
        <v>5.61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s="9" customFormat="1">
      <c r="A21" s="51">
        <v>98</v>
      </c>
      <c r="B21" s="45" t="s">
        <v>33</v>
      </c>
      <c r="C21" s="29">
        <v>200</v>
      </c>
      <c r="D21" s="46">
        <v>0.4</v>
      </c>
      <c r="E21" s="46">
        <v>0</v>
      </c>
      <c r="F21" s="46">
        <v>27</v>
      </c>
      <c r="G21" s="46">
        <v>59.48</v>
      </c>
      <c r="H21" s="46">
        <v>0</v>
      </c>
      <c r="I21" s="46">
        <v>1.4</v>
      </c>
      <c r="J21" s="46">
        <v>0</v>
      </c>
      <c r="K21" s="46">
        <v>0.21</v>
      </c>
      <c r="L21" s="46">
        <v>0</v>
      </c>
      <c r="M21" s="46">
        <v>0</v>
      </c>
      <c r="N21" s="46">
        <v>0.02</v>
      </c>
    </row>
    <row r="22" spans="1:25">
      <c r="A22" s="47">
        <v>119</v>
      </c>
      <c r="B22" s="47" t="s">
        <v>35</v>
      </c>
      <c r="C22" s="26">
        <v>100</v>
      </c>
      <c r="D22" s="26">
        <v>7.6</v>
      </c>
      <c r="E22" s="26">
        <v>0.8</v>
      </c>
      <c r="F22" s="26">
        <v>49.2</v>
      </c>
      <c r="G22" s="26">
        <v>235</v>
      </c>
      <c r="H22" s="26">
        <v>0.12</v>
      </c>
      <c r="I22" s="26">
        <v>0</v>
      </c>
      <c r="J22" s="26">
        <v>0</v>
      </c>
      <c r="K22" s="26">
        <v>20</v>
      </c>
      <c r="L22" s="26">
        <v>66</v>
      </c>
      <c r="M22" s="26">
        <v>14</v>
      </c>
      <c r="N22" s="26">
        <v>1.2</v>
      </c>
      <c r="O22" s="9"/>
      <c r="P22" s="9"/>
      <c r="Q22" s="9"/>
      <c r="R22" s="9"/>
      <c r="S22" s="9"/>
      <c r="T22" s="9"/>
      <c r="U22" s="9"/>
      <c r="V22" s="9"/>
      <c r="W22" s="9"/>
    </row>
    <row r="23" spans="1:25">
      <c r="A23" s="47">
        <v>120</v>
      </c>
      <c r="B23" s="47" t="s">
        <v>34</v>
      </c>
      <c r="C23" s="26">
        <v>60</v>
      </c>
      <c r="D23" s="26">
        <v>3.4</v>
      </c>
      <c r="E23" s="26">
        <v>0.66</v>
      </c>
      <c r="F23" s="26">
        <v>22.32</v>
      </c>
      <c r="G23" s="26">
        <v>108.78</v>
      </c>
      <c r="H23" s="26">
        <v>0.06</v>
      </c>
      <c r="I23" s="26">
        <v>0.24</v>
      </c>
      <c r="J23" s="26">
        <v>0</v>
      </c>
      <c r="K23" s="26">
        <v>20.399999999999999</v>
      </c>
      <c r="L23" s="26">
        <v>72</v>
      </c>
      <c r="M23" s="26">
        <v>24.6</v>
      </c>
      <c r="N23" s="26">
        <v>1.38</v>
      </c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5" s="3" customFormat="1">
      <c r="A24" s="105"/>
      <c r="B24" s="38" t="s">
        <v>44</v>
      </c>
      <c r="C24" s="82">
        <f t="shared" ref="C24:N24" si="3">SUM(C17:C23)</f>
        <v>990</v>
      </c>
      <c r="D24" s="83">
        <f t="shared" si="3"/>
        <v>45.339999999999996</v>
      </c>
      <c r="E24" s="83">
        <f t="shared" si="3"/>
        <v>30.330000000000002</v>
      </c>
      <c r="F24" s="83">
        <f t="shared" si="3"/>
        <v>168.55</v>
      </c>
      <c r="G24" s="83">
        <f t="shared" si="3"/>
        <v>1082.07</v>
      </c>
      <c r="H24" s="83">
        <f t="shared" si="3"/>
        <v>0.65999999999999992</v>
      </c>
      <c r="I24" s="83">
        <f t="shared" si="3"/>
        <v>52.4</v>
      </c>
      <c r="J24" s="83">
        <f t="shared" si="3"/>
        <v>256.67</v>
      </c>
      <c r="K24" s="83">
        <f t="shared" si="3"/>
        <v>161.94000000000003</v>
      </c>
      <c r="L24" s="83">
        <f t="shared" si="3"/>
        <v>583.55999999999995</v>
      </c>
      <c r="M24" s="83">
        <f t="shared" si="3"/>
        <v>272.13</v>
      </c>
      <c r="N24" s="83">
        <f t="shared" si="3"/>
        <v>10.370000000000001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>
      <c r="A25" s="47"/>
      <c r="B25" s="36" t="s">
        <v>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s="9" customFormat="1" ht="19.5" customHeight="1">
      <c r="A26" s="51">
        <v>180</v>
      </c>
      <c r="B26" s="61" t="s">
        <v>134</v>
      </c>
      <c r="C26" s="27">
        <v>40</v>
      </c>
      <c r="D26" s="26">
        <v>15.3</v>
      </c>
      <c r="E26" s="26">
        <v>13.1</v>
      </c>
      <c r="F26" s="27">
        <v>20</v>
      </c>
      <c r="G26" s="26">
        <v>259.5</v>
      </c>
      <c r="H26" s="29">
        <v>2.8000000000000001E-2</v>
      </c>
      <c r="I26" s="29">
        <v>7.0000000000000007E-2</v>
      </c>
      <c r="J26" s="29">
        <v>4.1000000000000002E-2</v>
      </c>
      <c r="K26" s="27">
        <v>97.44</v>
      </c>
      <c r="L26" s="27">
        <v>67.2</v>
      </c>
      <c r="M26" s="27">
        <v>6.61</v>
      </c>
      <c r="N26" s="27">
        <v>0.34</v>
      </c>
    </row>
    <row r="27" spans="1:25" ht="17.25" customHeight="1">
      <c r="A27" s="47">
        <v>107</v>
      </c>
      <c r="B27" s="47" t="s">
        <v>58</v>
      </c>
      <c r="C27" s="26">
        <v>200</v>
      </c>
      <c r="D27" s="26">
        <v>0</v>
      </c>
      <c r="E27" s="26">
        <v>0</v>
      </c>
      <c r="F27" s="26">
        <v>22.8</v>
      </c>
      <c r="G27" s="26">
        <v>92</v>
      </c>
      <c r="H27" s="28">
        <v>0.04</v>
      </c>
      <c r="I27" s="28">
        <v>12</v>
      </c>
      <c r="J27" s="28">
        <v>0.6</v>
      </c>
      <c r="K27" s="26">
        <v>7</v>
      </c>
      <c r="L27" s="26">
        <v>0</v>
      </c>
      <c r="M27" s="26">
        <v>0</v>
      </c>
      <c r="N27" s="26"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5" s="3" customFormat="1">
      <c r="A28" s="103"/>
      <c r="B28" s="38" t="s">
        <v>44</v>
      </c>
      <c r="C28" s="39">
        <f>SUM(C26:C27)</f>
        <v>240</v>
      </c>
      <c r="D28" s="39">
        <f t="shared" ref="D28:N28" si="4">SUM(D26:D27)</f>
        <v>15.3</v>
      </c>
      <c r="E28" s="39">
        <f t="shared" si="4"/>
        <v>13.1</v>
      </c>
      <c r="F28" s="39">
        <f t="shared" si="4"/>
        <v>42.8</v>
      </c>
      <c r="G28" s="39">
        <f t="shared" si="4"/>
        <v>351.5</v>
      </c>
      <c r="H28" s="39">
        <f t="shared" si="4"/>
        <v>6.8000000000000005E-2</v>
      </c>
      <c r="I28" s="39">
        <f t="shared" si="4"/>
        <v>12.07</v>
      </c>
      <c r="J28" s="39">
        <f t="shared" si="4"/>
        <v>0.64100000000000001</v>
      </c>
      <c r="K28" s="39">
        <f t="shared" si="4"/>
        <v>104.44</v>
      </c>
      <c r="L28" s="39">
        <f t="shared" si="4"/>
        <v>67.2</v>
      </c>
      <c r="M28" s="39">
        <f t="shared" si="4"/>
        <v>6.61</v>
      </c>
      <c r="N28" s="39">
        <f t="shared" si="4"/>
        <v>0.34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>
      <c r="A29" s="47"/>
      <c r="B29" s="36" t="s">
        <v>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s="9" customFormat="1">
      <c r="A30" s="106">
        <v>148</v>
      </c>
      <c r="B30" s="41" t="s">
        <v>108</v>
      </c>
      <c r="C30" s="27">
        <v>100</v>
      </c>
      <c r="D30" s="27">
        <v>21.9</v>
      </c>
      <c r="E30" s="27">
        <v>17.5</v>
      </c>
      <c r="F30" s="27">
        <v>6.9</v>
      </c>
      <c r="G30" s="27">
        <v>272.60000000000002</v>
      </c>
      <c r="H30" s="31">
        <v>0.03</v>
      </c>
      <c r="I30" s="31">
        <v>2.67</v>
      </c>
      <c r="J30" s="31">
        <v>0</v>
      </c>
      <c r="K30" s="31">
        <v>30.98</v>
      </c>
      <c r="L30" s="31">
        <v>116.06</v>
      </c>
      <c r="M30" s="31">
        <v>19.87</v>
      </c>
      <c r="N30" s="31">
        <v>0.54</v>
      </c>
    </row>
    <row r="31" spans="1:25" s="9" customFormat="1" ht="30" customHeight="1">
      <c r="A31" s="51">
        <v>205</v>
      </c>
      <c r="B31" s="45" t="s">
        <v>140</v>
      </c>
      <c r="C31" s="27">
        <v>180</v>
      </c>
      <c r="D31" s="46">
        <v>3.78</v>
      </c>
      <c r="E31" s="46">
        <v>5.4</v>
      </c>
      <c r="F31" s="46">
        <v>21.06</v>
      </c>
      <c r="G31" s="49">
        <v>147.41999999999999</v>
      </c>
      <c r="H31" s="46">
        <v>0.2</v>
      </c>
      <c r="I31" s="46">
        <v>30.36</v>
      </c>
      <c r="J31" s="46">
        <v>0</v>
      </c>
      <c r="K31" s="46">
        <v>19.512</v>
      </c>
      <c r="L31" s="46">
        <v>42.39</v>
      </c>
      <c r="M31" s="46">
        <v>113.52</v>
      </c>
      <c r="N31" s="46">
        <v>1.56</v>
      </c>
    </row>
    <row r="32" spans="1:25" ht="17.25" customHeight="1">
      <c r="A32" s="47">
        <v>114</v>
      </c>
      <c r="B32" s="47" t="s">
        <v>46</v>
      </c>
      <c r="C32" s="26">
        <v>200</v>
      </c>
      <c r="D32" s="26">
        <v>0.2</v>
      </c>
      <c r="E32" s="26">
        <v>0</v>
      </c>
      <c r="F32" s="26">
        <v>11</v>
      </c>
      <c r="G32" s="26">
        <v>44.8</v>
      </c>
      <c r="H32" s="28">
        <v>0</v>
      </c>
      <c r="I32" s="28">
        <v>0.08</v>
      </c>
      <c r="J32" s="50">
        <v>0</v>
      </c>
      <c r="K32" s="28">
        <v>13.56</v>
      </c>
      <c r="L32" s="50">
        <v>7.66</v>
      </c>
      <c r="M32" s="50">
        <v>4.08</v>
      </c>
      <c r="N32" s="28">
        <v>0.8</v>
      </c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5">
      <c r="A33" s="102">
        <v>119</v>
      </c>
      <c r="B33" s="37" t="s">
        <v>35</v>
      </c>
      <c r="C33" s="32">
        <v>50</v>
      </c>
      <c r="D33" s="33">
        <v>3.55</v>
      </c>
      <c r="E33" s="33">
        <v>0.35</v>
      </c>
      <c r="F33" s="34">
        <v>22.1</v>
      </c>
      <c r="G33" s="32">
        <v>120</v>
      </c>
      <c r="H33" s="33">
        <v>0.06</v>
      </c>
      <c r="I33" s="32">
        <v>0</v>
      </c>
      <c r="J33" s="32">
        <v>0</v>
      </c>
      <c r="K33" s="34">
        <v>18.5</v>
      </c>
      <c r="L33" s="32">
        <v>109</v>
      </c>
      <c r="M33" s="34">
        <v>32.5</v>
      </c>
      <c r="N33" s="34">
        <v>1.4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>
      <c r="A34" s="47">
        <v>120</v>
      </c>
      <c r="B34" s="47" t="s">
        <v>34</v>
      </c>
      <c r="C34" s="26">
        <v>60</v>
      </c>
      <c r="D34" s="26">
        <v>3.42</v>
      </c>
      <c r="E34" s="26">
        <v>0.66</v>
      </c>
      <c r="F34" s="26">
        <v>22.3</v>
      </c>
      <c r="G34" s="26">
        <v>108.7</v>
      </c>
      <c r="H34" s="26">
        <v>0.06</v>
      </c>
      <c r="I34" s="26">
        <v>0.24</v>
      </c>
      <c r="J34" s="26">
        <v>0</v>
      </c>
      <c r="K34" s="26">
        <v>20.399999999999999</v>
      </c>
      <c r="L34" s="26">
        <v>72</v>
      </c>
      <c r="M34" s="26">
        <v>24.6</v>
      </c>
      <c r="N34" s="26">
        <v>1.38</v>
      </c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5" s="3" customFormat="1">
      <c r="A35" s="103"/>
      <c r="B35" s="38" t="s">
        <v>44</v>
      </c>
      <c r="C35" s="39">
        <f>SUM(C30:C34)</f>
        <v>590</v>
      </c>
      <c r="D35" s="39">
        <f t="shared" ref="D35:N35" si="5">SUM(D30:D34)</f>
        <v>32.85</v>
      </c>
      <c r="E35" s="39">
        <f t="shared" si="5"/>
        <v>23.91</v>
      </c>
      <c r="F35" s="39">
        <f t="shared" si="5"/>
        <v>83.36</v>
      </c>
      <c r="G35" s="39">
        <f t="shared" si="5"/>
        <v>693.52</v>
      </c>
      <c r="H35" s="39">
        <f t="shared" si="5"/>
        <v>0.35000000000000003</v>
      </c>
      <c r="I35" s="39">
        <f t="shared" si="5"/>
        <v>33.35</v>
      </c>
      <c r="J35" s="39">
        <f t="shared" si="5"/>
        <v>0</v>
      </c>
      <c r="K35" s="39">
        <f t="shared" si="5"/>
        <v>102.952</v>
      </c>
      <c r="L35" s="39">
        <f t="shared" ref="L35" si="6">SUM(L30:L34)</f>
        <v>347.11</v>
      </c>
      <c r="M35" s="39">
        <f t="shared" si="5"/>
        <v>194.57</v>
      </c>
      <c r="N35" s="39">
        <f t="shared" si="5"/>
        <v>5.6800000000000006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s="10" customFormat="1">
      <c r="A36" s="107" t="s">
        <v>8</v>
      </c>
      <c r="B36" s="108"/>
      <c r="C36" s="84">
        <f>SUM(C28+C24+C15+C11+C35)</f>
        <v>2520</v>
      </c>
      <c r="D36" s="65">
        <f t="shared" ref="D36:N36" si="7">SUM(D35+D28+D24+D15+D11)</f>
        <v>118.54</v>
      </c>
      <c r="E36" s="65">
        <f t="shared" si="7"/>
        <v>92.39</v>
      </c>
      <c r="F36" s="65">
        <f t="shared" si="7"/>
        <v>379.51</v>
      </c>
      <c r="G36" s="65">
        <f t="shared" si="7"/>
        <v>2805.94</v>
      </c>
      <c r="H36" s="65">
        <f t="shared" si="7"/>
        <v>1.528</v>
      </c>
      <c r="I36" s="65">
        <f t="shared" si="7"/>
        <v>99.259999999999991</v>
      </c>
      <c r="J36" s="65">
        <f t="shared" si="7"/>
        <v>257.38300000000004</v>
      </c>
      <c r="K36" s="65">
        <f t="shared" si="7"/>
        <v>573.96199999999999</v>
      </c>
      <c r="L36" s="65">
        <f t="shared" si="7"/>
        <v>1618.37</v>
      </c>
      <c r="M36" s="65">
        <f t="shared" si="7"/>
        <v>626.04999999999995</v>
      </c>
      <c r="N36" s="65">
        <f t="shared" si="7"/>
        <v>21.13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idden="1">
      <c r="A37" s="47"/>
      <c r="B37" s="4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>
      <c r="A38" s="47"/>
      <c r="B38" s="75" t="s">
        <v>26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>
      <c r="A39" s="47"/>
      <c r="B39" s="36" t="s">
        <v>3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>
      <c r="A40" s="47">
        <v>103</v>
      </c>
      <c r="B40" s="61" t="s">
        <v>72</v>
      </c>
      <c r="C40" s="26">
        <v>250</v>
      </c>
      <c r="D40" s="26">
        <v>8.6999999999999993</v>
      </c>
      <c r="E40" s="26">
        <v>9</v>
      </c>
      <c r="F40" s="26">
        <v>42.75</v>
      </c>
      <c r="G40" s="26">
        <v>286.2</v>
      </c>
      <c r="H40" s="50">
        <v>0.06</v>
      </c>
      <c r="I40" s="50">
        <v>1.65</v>
      </c>
      <c r="J40" s="50">
        <v>0.1</v>
      </c>
      <c r="K40" s="50">
        <v>202</v>
      </c>
      <c r="L40" s="50">
        <v>183.5</v>
      </c>
      <c r="M40" s="50">
        <v>32.1</v>
      </c>
      <c r="N40" s="50">
        <v>1.1000000000000001</v>
      </c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5">
      <c r="A41" s="47">
        <v>951</v>
      </c>
      <c r="B41" s="47" t="s">
        <v>41</v>
      </c>
      <c r="C41" s="26">
        <v>200</v>
      </c>
      <c r="D41" s="26">
        <v>1.4</v>
      </c>
      <c r="E41" s="26">
        <v>2</v>
      </c>
      <c r="F41" s="26">
        <v>22.4</v>
      </c>
      <c r="G41" s="26">
        <v>116</v>
      </c>
      <c r="H41" s="28">
        <v>0.02</v>
      </c>
      <c r="I41" s="28">
        <v>0</v>
      </c>
      <c r="J41" s="50">
        <v>0.08</v>
      </c>
      <c r="K41" s="28">
        <v>34</v>
      </c>
      <c r="L41" s="50">
        <v>45</v>
      </c>
      <c r="M41" s="50">
        <v>7</v>
      </c>
      <c r="N41" s="28"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5">
      <c r="A42" s="102">
        <v>2</v>
      </c>
      <c r="B42" s="37" t="s">
        <v>56</v>
      </c>
      <c r="C42" s="32">
        <v>20</v>
      </c>
      <c r="D42" s="33">
        <v>0.16</v>
      </c>
      <c r="E42" s="34">
        <v>14.4</v>
      </c>
      <c r="F42" s="33">
        <v>0.26</v>
      </c>
      <c r="G42" s="33">
        <v>130.86000000000001</v>
      </c>
      <c r="H42" s="32">
        <v>0</v>
      </c>
      <c r="I42" s="32">
        <v>0</v>
      </c>
      <c r="J42" s="33">
        <v>0.06</v>
      </c>
      <c r="K42" s="34">
        <v>4.8</v>
      </c>
      <c r="L42" s="32">
        <v>4</v>
      </c>
      <c r="M42" s="34">
        <v>0.6</v>
      </c>
      <c r="N42" s="32">
        <v>0</v>
      </c>
      <c r="O42" s="9"/>
      <c r="P42" s="9"/>
      <c r="Q42" s="9"/>
      <c r="R42" s="9"/>
      <c r="S42" s="9"/>
      <c r="T42" s="9"/>
      <c r="U42" s="9"/>
      <c r="V42" s="9"/>
      <c r="W42" s="9"/>
    </row>
    <row r="43" spans="1:25">
      <c r="A43" s="102">
        <v>119</v>
      </c>
      <c r="B43" s="37" t="s">
        <v>35</v>
      </c>
      <c r="C43" s="32">
        <v>50</v>
      </c>
      <c r="D43" s="33">
        <v>3.55</v>
      </c>
      <c r="E43" s="33">
        <v>0.35</v>
      </c>
      <c r="F43" s="34">
        <v>22.1</v>
      </c>
      <c r="G43" s="32">
        <v>120</v>
      </c>
      <c r="H43" s="33">
        <v>0.06</v>
      </c>
      <c r="I43" s="32">
        <v>0</v>
      </c>
      <c r="J43" s="32">
        <v>0</v>
      </c>
      <c r="K43" s="34">
        <v>18.5</v>
      </c>
      <c r="L43" s="32">
        <v>109</v>
      </c>
      <c r="M43" s="34">
        <v>32.5</v>
      </c>
      <c r="N43" s="34">
        <v>1.4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s="3" customFormat="1" ht="16.5" customHeight="1">
      <c r="A44" s="103"/>
      <c r="B44" s="38" t="s">
        <v>44</v>
      </c>
      <c r="C44" s="39">
        <f t="shared" ref="C44:N44" si="8">SUM(C40:C43)</f>
        <v>520</v>
      </c>
      <c r="D44" s="39">
        <f t="shared" si="8"/>
        <v>13.809999999999999</v>
      </c>
      <c r="E44" s="39">
        <f t="shared" si="8"/>
        <v>25.75</v>
      </c>
      <c r="F44" s="39">
        <f t="shared" si="8"/>
        <v>87.510000000000019</v>
      </c>
      <c r="G44" s="39">
        <f t="shared" si="8"/>
        <v>653.05999999999995</v>
      </c>
      <c r="H44" s="39">
        <f t="shared" si="8"/>
        <v>0.14000000000000001</v>
      </c>
      <c r="I44" s="39">
        <f t="shared" si="8"/>
        <v>1.65</v>
      </c>
      <c r="J44" s="39">
        <f t="shared" si="8"/>
        <v>0.24</v>
      </c>
      <c r="K44" s="39">
        <f t="shared" si="8"/>
        <v>259.3</v>
      </c>
      <c r="L44" s="39">
        <f t="shared" si="8"/>
        <v>341.5</v>
      </c>
      <c r="M44" s="39">
        <f t="shared" si="8"/>
        <v>72.2</v>
      </c>
      <c r="N44" s="39">
        <f t="shared" si="8"/>
        <v>2.5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7.25" customHeight="1">
      <c r="A45" s="47"/>
      <c r="B45" s="36" t="s">
        <v>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s="20" customFormat="1" ht="15.75" customHeight="1">
      <c r="A46" s="51">
        <v>163</v>
      </c>
      <c r="B46" s="51" t="s">
        <v>69</v>
      </c>
      <c r="C46" s="27" t="s">
        <v>75</v>
      </c>
      <c r="D46" s="27">
        <v>6.7</v>
      </c>
      <c r="E46" s="27">
        <v>12.9</v>
      </c>
      <c r="F46" s="27">
        <v>7.3</v>
      </c>
      <c r="G46" s="27">
        <v>123</v>
      </c>
      <c r="H46" s="27">
        <v>0.9</v>
      </c>
      <c r="I46" s="27">
        <v>0.2</v>
      </c>
      <c r="J46" s="27">
        <v>1.4E-2</v>
      </c>
      <c r="K46" s="27">
        <v>13.8</v>
      </c>
      <c r="L46" s="27">
        <v>43.58</v>
      </c>
      <c r="M46" s="27">
        <v>50</v>
      </c>
      <c r="N46" s="27">
        <v>22.2</v>
      </c>
    </row>
    <row r="47" spans="1:25" s="8" customFormat="1" ht="13.5" customHeight="1">
      <c r="A47" s="47">
        <v>137</v>
      </c>
      <c r="B47" s="47" t="s">
        <v>84</v>
      </c>
      <c r="C47" s="26">
        <v>200</v>
      </c>
      <c r="D47" s="26">
        <v>2.4</v>
      </c>
      <c r="E47" s="26">
        <v>0</v>
      </c>
      <c r="F47" s="26">
        <v>22.9</v>
      </c>
      <c r="G47" s="26">
        <v>101.1</v>
      </c>
      <c r="H47" s="26">
        <v>0.16</v>
      </c>
      <c r="I47" s="26">
        <v>101.1</v>
      </c>
      <c r="J47" s="26">
        <v>0.16</v>
      </c>
      <c r="K47" s="26">
        <v>93.1</v>
      </c>
      <c r="L47" s="26">
        <v>29.26</v>
      </c>
      <c r="M47" s="26">
        <v>45.22</v>
      </c>
      <c r="N47" s="26">
        <v>0.27</v>
      </c>
      <c r="O47" s="14"/>
      <c r="P47" s="14"/>
      <c r="Q47" s="14"/>
      <c r="R47" s="14"/>
      <c r="S47" s="14"/>
      <c r="T47" s="14"/>
      <c r="U47" s="14"/>
      <c r="V47" s="14"/>
    </row>
    <row r="48" spans="1:25" s="3" customFormat="1" ht="15.75" customHeight="1">
      <c r="A48" s="103"/>
      <c r="B48" s="38" t="s">
        <v>44</v>
      </c>
      <c r="C48" s="39">
        <v>255</v>
      </c>
      <c r="D48" s="39">
        <f>SUM(D46:D47)</f>
        <v>9.1</v>
      </c>
      <c r="E48" s="39">
        <f t="shared" ref="E48:N48" si="9">SUM(E46:E47)</f>
        <v>12.9</v>
      </c>
      <c r="F48" s="39">
        <f t="shared" si="9"/>
        <v>30.2</v>
      </c>
      <c r="G48" s="39">
        <f t="shared" si="9"/>
        <v>224.1</v>
      </c>
      <c r="H48" s="39">
        <f t="shared" si="9"/>
        <v>1.06</v>
      </c>
      <c r="I48" s="39">
        <f t="shared" si="9"/>
        <v>101.3</v>
      </c>
      <c r="J48" s="39">
        <f t="shared" si="9"/>
        <v>0.17400000000000002</v>
      </c>
      <c r="K48" s="39">
        <f t="shared" si="9"/>
        <v>106.89999999999999</v>
      </c>
      <c r="L48" s="39">
        <f t="shared" si="9"/>
        <v>72.84</v>
      </c>
      <c r="M48" s="39">
        <f t="shared" si="9"/>
        <v>95.22</v>
      </c>
      <c r="N48" s="39">
        <f t="shared" si="9"/>
        <v>22.47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9.5" customHeight="1">
      <c r="A49" s="47"/>
      <c r="B49" s="36" t="s">
        <v>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9.5" customHeight="1">
      <c r="A50" s="51">
        <v>24</v>
      </c>
      <c r="B50" s="51" t="s">
        <v>115</v>
      </c>
      <c r="C50" s="27">
        <v>150</v>
      </c>
      <c r="D50" s="46">
        <v>0.6</v>
      </c>
      <c r="E50" s="46">
        <v>0</v>
      </c>
      <c r="F50" s="46">
        <v>16.95</v>
      </c>
      <c r="G50" s="46">
        <v>69</v>
      </c>
      <c r="H50" s="46">
        <v>0.01</v>
      </c>
      <c r="I50" s="46">
        <v>19.5</v>
      </c>
      <c r="J50" s="46">
        <v>0</v>
      </c>
      <c r="K50" s="46">
        <v>24</v>
      </c>
      <c r="L50" s="46">
        <v>16.5</v>
      </c>
      <c r="M50" s="46">
        <v>13.5</v>
      </c>
      <c r="N50" s="46">
        <v>3.3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9.5" customHeight="1">
      <c r="A51" s="51">
        <v>31</v>
      </c>
      <c r="B51" s="45" t="s">
        <v>38</v>
      </c>
      <c r="C51" s="29">
        <v>250</v>
      </c>
      <c r="D51" s="67">
        <v>7.17</v>
      </c>
      <c r="E51" s="67">
        <v>10.97</v>
      </c>
      <c r="F51" s="67">
        <v>10.92</v>
      </c>
      <c r="G51" s="67">
        <v>172.55</v>
      </c>
      <c r="H51" s="67">
        <v>0.05</v>
      </c>
      <c r="I51" s="67">
        <v>6.55</v>
      </c>
      <c r="J51" s="67">
        <v>166</v>
      </c>
      <c r="K51" s="67">
        <v>42.25</v>
      </c>
      <c r="L51" s="67">
        <v>96.85</v>
      </c>
      <c r="M51" s="67">
        <v>25.35</v>
      </c>
      <c r="N51" s="67">
        <v>1.6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s="9" customFormat="1">
      <c r="A52" s="51">
        <v>89</v>
      </c>
      <c r="B52" s="45" t="s">
        <v>100</v>
      </c>
      <c r="C52" s="29">
        <v>100</v>
      </c>
      <c r="D52" s="46">
        <v>20.14</v>
      </c>
      <c r="E52" s="46">
        <v>18.940000000000001</v>
      </c>
      <c r="F52" s="46">
        <v>4.0999999999999996</v>
      </c>
      <c r="G52" s="46">
        <v>267.73</v>
      </c>
      <c r="H52" s="46">
        <v>0.06</v>
      </c>
      <c r="I52" s="46">
        <v>1.18</v>
      </c>
      <c r="J52" s="46">
        <v>0</v>
      </c>
      <c r="K52" s="46">
        <v>18.920000000000002</v>
      </c>
      <c r="L52" s="46">
        <v>196.35</v>
      </c>
      <c r="M52" s="46">
        <v>25.76</v>
      </c>
      <c r="N52" s="46">
        <v>2.9</v>
      </c>
    </row>
    <row r="53" spans="1:25" s="9" customFormat="1" ht="13.5" customHeight="1">
      <c r="A53" s="51">
        <v>65</v>
      </c>
      <c r="B53" s="51" t="s">
        <v>32</v>
      </c>
      <c r="C53" s="27">
        <v>180</v>
      </c>
      <c r="D53" s="60">
        <v>7.74</v>
      </c>
      <c r="E53" s="60">
        <v>4.8600000000000003</v>
      </c>
      <c r="F53" s="60">
        <v>48.24</v>
      </c>
      <c r="G53" s="60">
        <v>268.38</v>
      </c>
      <c r="H53" s="67">
        <v>0.09</v>
      </c>
      <c r="I53" s="67">
        <v>0</v>
      </c>
      <c r="J53" s="67">
        <v>36</v>
      </c>
      <c r="K53" s="67">
        <v>15.66</v>
      </c>
      <c r="L53" s="67">
        <v>70</v>
      </c>
      <c r="M53" s="67">
        <v>27.03</v>
      </c>
      <c r="N53" s="67">
        <v>1.49</v>
      </c>
    </row>
    <row r="54" spans="1:25" ht="27" customHeight="1">
      <c r="A54" s="104">
        <v>95</v>
      </c>
      <c r="B54" s="41" t="s">
        <v>113</v>
      </c>
      <c r="C54" s="40">
        <v>200</v>
      </c>
      <c r="D54" s="42">
        <v>0</v>
      </c>
      <c r="E54" s="42">
        <v>0</v>
      </c>
      <c r="F54" s="42">
        <v>24.4</v>
      </c>
      <c r="G54" s="42">
        <v>97.6</v>
      </c>
      <c r="H54" s="42">
        <v>0.16</v>
      </c>
      <c r="I54" s="42">
        <v>9.18</v>
      </c>
      <c r="J54" s="42">
        <v>0.16</v>
      </c>
      <c r="K54" s="42">
        <v>0.78</v>
      </c>
      <c r="L54" s="42">
        <v>0</v>
      </c>
      <c r="M54" s="42">
        <v>0</v>
      </c>
      <c r="N54" s="42">
        <v>0</v>
      </c>
      <c r="O54" s="9"/>
      <c r="P54" s="9"/>
      <c r="Q54" s="9"/>
      <c r="R54" s="9"/>
      <c r="S54" s="9"/>
      <c r="T54" s="9"/>
      <c r="U54" s="9"/>
      <c r="V54" s="9"/>
      <c r="W54" s="9"/>
    </row>
    <row r="55" spans="1:25">
      <c r="A55" s="47">
        <v>119</v>
      </c>
      <c r="B55" s="47" t="s">
        <v>35</v>
      </c>
      <c r="C55" s="26">
        <v>100</v>
      </c>
      <c r="D55" s="26">
        <v>7.6</v>
      </c>
      <c r="E55" s="26">
        <v>0.8</v>
      </c>
      <c r="F55" s="26">
        <v>49.2</v>
      </c>
      <c r="G55" s="26">
        <v>235</v>
      </c>
      <c r="H55" s="26">
        <v>0.12</v>
      </c>
      <c r="I55" s="26">
        <v>0</v>
      </c>
      <c r="J55" s="26">
        <v>0</v>
      </c>
      <c r="K55" s="26">
        <v>20</v>
      </c>
      <c r="L55" s="26">
        <v>66</v>
      </c>
      <c r="M55" s="26">
        <v>14</v>
      </c>
      <c r="N55" s="26">
        <v>1.2</v>
      </c>
      <c r="O55" s="9"/>
      <c r="P55" s="9"/>
      <c r="Q55" s="9"/>
      <c r="R55" s="9"/>
      <c r="S55" s="9"/>
      <c r="T55" s="9"/>
      <c r="U55" s="9"/>
      <c r="V55" s="9"/>
      <c r="W55" s="9"/>
    </row>
    <row r="56" spans="1:25">
      <c r="A56" s="47">
        <v>120</v>
      </c>
      <c r="B56" s="47" t="s">
        <v>34</v>
      </c>
      <c r="C56" s="26">
        <v>60</v>
      </c>
      <c r="D56" s="26">
        <v>3.4</v>
      </c>
      <c r="E56" s="26">
        <v>0.66</v>
      </c>
      <c r="F56" s="26">
        <v>22.32</v>
      </c>
      <c r="G56" s="26">
        <v>108.78</v>
      </c>
      <c r="H56" s="26">
        <v>0.06</v>
      </c>
      <c r="I56" s="26">
        <v>0.24</v>
      </c>
      <c r="J56" s="26">
        <v>0</v>
      </c>
      <c r="K56" s="26">
        <v>20.399999999999999</v>
      </c>
      <c r="L56" s="26">
        <v>72</v>
      </c>
      <c r="M56" s="26">
        <v>24.6</v>
      </c>
      <c r="N56" s="26">
        <v>1.38</v>
      </c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5" s="3" customFormat="1" ht="16.5" customHeight="1">
      <c r="A57" s="105"/>
      <c r="B57" s="38" t="s">
        <v>44</v>
      </c>
      <c r="C57" s="85">
        <f>SUM(C50:C56)</f>
        <v>1040</v>
      </c>
      <c r="D57" s="86">
        <f>SUM(D50:D56)</f>
        <v>46.65</v>
      </c>
      <c r="E57" s="86">
        <f t="shared" ref="E57:N57" si="10">SUM(E50:E56)</f>
        <v>36.229999999999997</v>
      </c>
      <c r="F57" s="86">
        <f t="shared" si="10"/>
        <v>176.13</v>
      </c>
      <c r="G57" s="86">
        <f t="shared" si="10"/>
        <v>1219.0400000000002</v>
      </c>
      <c r="H57" s="86">
        <f t="shared" si="10"/>
        <v>0.55000000000000004</v>
      </c>
      <c r="I57" s="86">
        <f t="shared" si="10"/>
        <v>36.65</v>
      </c>
      <c r="J57" s="86">
        <f t="shared" si="10"/>
        <v>202.16</v>
      </c>
      <c r="K57" s="86">
        <f t="shared" si="10"/>
        <v>142.01</v>
      </c>
      <c r="L57" s="86">
        <f t="shared" si="10"/>
        <v>517.70000000000005</v>
      </c>
      <c r="M57" s="86">
        <f t="shared" si="10"/>
        <v>130.24</v>
      </c>
      <c r="N57" s="86">
        <f t="shared" si="10"/>
        <v>11.870000000000001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8" customHeight="1">
      <c r="A58" s="47"/>
      <c r="B58" s="36" t="s">
        <v>6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s="9" customFormat="1">
      <c r="A59" s="51">
        <v>162</v>
      </c>
      <c r="B59" s="51" t="s">
        <v>68</v>
      </c>
      <c r="C59" s="27">
        <v>40</v>
      </c>
      <c r="D59" s="27">
        <v>2.9</v>
      </c>
      <c r="E59" s="27">
        <v>2.6</v>
      </c>
      <c r="F59" s="27">
        <v>19.399999999999999</v>
      </c>
      <c r="G59" s="27">
        <v>126</v>
      </c>
      <c r="H59" s="29">
        <v>3.2000000000000001E-2</v>
      </c>
      <c r="I59" s="29">
        <v>0</v>
      </c>
      <c r="J59" s="29">
        <v>0</v>
      </c>
      <c r="K59" s="27">
        <v>7.2</v>
      </c>
      <c r="L59" s="27">
        <v>32</v>
      </c>
      <c r="M59" s="27">
        <v>0</v>
      </c>
      <c r="N59" s="27">
        <v>0.44</v>
      </c>
    </row>
    <row r="60" spans="1:25" ht="17.25" customHeight="1">
      <c r="A60" s="47">
        <v>107</v>
      </c>
      <c r="B60" s="47" t="s">
        <v>107</v>
      </c>
      <c r="C60" s="26">
        <v>200</v>
      </c>
      <c r="D60" s="26">
        <v>0</v>
      </c>
      <c r="E60" s="26">
        <v>0</v>
      </c>
      <c r="F60" s="26">
        <v>24.2</v>
      </c>
      <c r="G60" s="26">
        <v>96.6</v>
      </c>
      <c r="H60" s="28">
        <v>0.08</v>
      </c>
      <c r="I60" s="28">
        <v>50</v>
      </c>
      <c r="J60" s="28">
        <v>0.06</v>
      </c>
      <c r="K60" s="26">
        <v>0</v>
      </c>
      <c r="L60" s="26">
        <v>0</v>
      </c>
      <c r="M60" s="26">
        <v>0</v>
      </c>
      <c r="N60" s="26">
        <v>0</v>
      </c>
      <c r="O60" s="9"/>
      <c r="P60" s="9"/>
      <c r="Q60" s="9"/>
      <c r="R60" s="9"/>
      <c r="S60" s="9"/>
      <c r="T60" s="9"/>
      <c r="U60" s="9"/>
      <c r="V60" s="9"/>
    </row>
    <row r="61" spans="1:25" s="3" customFormat="1" ht="15" customHeight="1">
      <c r="A61" s="103"/>
      <c r="B61" s="38" t="s">
        <v>44</v>
      </c>
      <c r="C61" s="39">
        <f>SUM(C59:C60)</f>
        <v>240</v>
      </c>
      <c r="D61" s="39">
        <f>SUM(D59:D60)</f>
        <v>2.9</v>
      </c>
      <c r="E61" s="39">
        <f t="shared" ref="E61:N61" si="11">SUM(E59:E60)</f>
        <v>2.6</v>
      </c>
      <c r="F61" s="39">
        <f t="shared" si="11"/>
        <v>43.599999999999994</v>
      </c>
      <c r="G61" s="39">
        <f t="shared" si="11"/>
        <v>222.6</v>
      </c>
      <c r="H61" s="39">
        <f t="shared" si="11"/>
        <v>0.112</v>
      </c>
      <c r="I61" s="39">
        <f t="shared" si="11"/>
        <v>50</v>
      </c>
      <c r="J61" s="39">
        <f t="shared" si="11"/>
        <v>0.06</v>
      </c>
      <c r="K61" s="39">
        <f t="shared" si="11"/>
        <v>7.2</v>
      </c>
      <c r="L61" s="39">
        <f t="shared" si="11"/>
        <v>32</v>
      </c>
      <c r="M61" s="39">
        <f t="shared" si="11"/>
        <v>0</v>
      </c>
      <c r="N61" s="39">
        <f t="shared" si="11"/>
        <v>0.44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7.25" customHeight="1">
      <c r="A62" s="47"/>
      <c r="B62" s="36" t="s">
        <v>7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7.25" customHeight="1">
      <c r="A63" s="44">
        <v>9</v>
      </c>
      <c r="B63" s="44" t="s">
        <v>130</v>
      </c>
      <c r="C63" s="40">
        <v>100</v>
      </c>
      <c r="D63" s="48">
        <v>2.16</v>
      </c>
      <c r="E63" s="48">
        <v>7.11</v>
      </c>
      <c r="F63" s="48">
        <v>11.61</v>
      </c>
      <c r="G63" s="48">
        <v>121.24</v>
      </c>
      <c r="H63" s="48">
        <v>0.04</v>
      </c>
      <c r="I63" s="48">
        <v>7.46</v>
      </c>
      <c r="J63" s="48">
        <v>50</v>
      </c>
      <c r="K63" s="48">
        <v>29.26</v>
      </c>
      <c r="L63" s="48">
        <v>45.16</v>
      </c>
      <c r="M63" s="48">
        <v>23.95</v>
      </c>
      <c r="N63" s="48">
        <v>1.33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s="9" customFormat="1">
      <c r="A64" s="45">
        <v>85</v>
      </c>
      <c r="B64" s="45" t="s">
        <v>91</v>
      </c>
      <c r="C64" s="29">
        <v>100</v>
      </c>
      <c r="D64" s="29">
        <v>15.3</v>
      </c>
      <c r="E64" s="29">
        <v>8.6</v>
      </c>
      <c r="F64" s="29">
        <v>3.7</v>
      </c>
      <c r="G64" s="29">
        <v>153.5</v>
      </c>
      <c r="H64" s="29">
        <v>0.18</v>
      </c>
      <c r="I64" s="29">
        <v>7.55</v>
      </c>
      <c r="J64" s="29">
        <v>5.34</v>
      </c>
      <c r="K64" s="29">
        <v>32</v>
      </c>
      <c r="L64" s="29">
        <v>227.12</v>
      </c>
      <c r="M64" s="29">
        <v>19.09</v>
      </c>
      <c r="N64" s="29">
        <v>4.8899999999999997</v>
      </c>
    </row>
    <row r="65" spans="1:43">
      <c r="A65" s="61">
        <v>51</v>
      </c>
      <c r="B65" s="61" t="s">
        <v>71</v>
      </c>
      <c r="C65" s="28">
        <v>180</v>
      </c>
      <c r="D65" s="28">
        <v>3.96</v>
      </c>
      <c r="E65" s="28">
        <v>4.68</v>
      </c>
      <c r="F65" s="28">
        <v>30.78</v>
      </c>
      <c r="G65" s="28">
        <v>181.62</v>
      </c>
      <c r="H65" s="28">
        <v>0.18</v>
      </c>
      <c r="I65" s="28">
        <v>25.2</v>
      </c>
      <c r="J65" s="28">
        <v>0</v>
      </c>
      <c r="K65" s="28">
        <v>16.809999999999999</v>
      </c>
      <c r="L65" s="28">
        <v>94.35</v>
      </c>
      <c r="M65" s="28">
        <v>35.24</v>
      </c>
      <c r="N65" s="28">
        <v>1.58</v>
      </c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43" ht="17.25" customHeight="1">
      <c r="A66" s="61">
        <v>98</v>
      </c>
      <c r="B66" s="61" t="s">
        <v>33</v>
      </c>
      <c r="C66" s="28">
        <v>200</v>
      </c>
      <c r="D66" s="28">
        <v>0.4</v>
      </c>
      <c r="E66" s="28">
        <v>0</v>
      </c>
      <c r="F66" s="28">
        <v>27</v>
      </c>
      <c r="G66" s="28">
        <v>110</v>
      </c>
      <c r="H66" s="28">
        <v>0</v>
      </c>
      <c r="I66" s="28">
        <v>1.4</v>
      </c>
      <c r="J66" s="28">
        <v>0</v>
      </c>
      <c r="K66" s="26">
        <v>12.8</v>
      </c>
      <c r="L66" s="26">
        <v>2.2000000000000002</v>
      </c>
      <c r="M66" s="26">
        <v>1.8</v>
      </c>
      <c r="N66" s="26">
        <v>0.5</v>
      </c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43">
      <c r="A67" s="102">
        <v>119</v>
      </c>
      <c r="B67" s="37" t="s">
        <v>35</v>
      </c>
      <c r="C67" s="32">
        <v>50</v>
      </c>
      <c r="D67" s="33">
        <v>3.55</v>
      </c>
      <c r="E67" s="33">
        <v>0.35</v>
      </c>
      <c r="F67" s="34">
        <v>22.1</v>
      </c>
      <c r="G67" s="32">
        <v>120</v>
      </c>
      <c r="H67" s="33">
        <v>0.06</v>
      </c>
      <c r="I67" s="32">
        <v>0</v>
      </c>
      <c r="J67" s="32">
        <v>0</v>
      </c>
      <c r="K67" s="34">
        <v>18.5</v>
      </c>
      <c r="L67" s="32">
        <v>109</v>
      </c>
      <c r="M67" s="34">
        <v>32.5</v>
      </c>
      <c r="N67" s="34">
        <v>1.4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43">
      <c r="A68" s="47">
        <v>120</v>
      </c>
      <c r="B68" s="47" t="s">
        <v>34</v>
      </c>
      <c r="C68" s="26">
        <v>60</v>
      </c>
      <c r="D68" s="26">
        <v>3.42</v>
      </c>
      <c r="E68" s="26">
        <v>0.66</v>
      </c>
      <c r="F68" s="26">
        <v>22.3</v>
      </c>
      <c r="G68" s="26">
        <v>108.7</v>
      </c>
      <c r="H68" s="26">
        <v>0.06</v>
      </c>
      <c r="I68" s="26">
        <v>0.24</v>
      </c>
      <c r="J68" s="26">
        <v>0</v>
      </c>
      <c r="K68" s="26">
        <v>20.399999999999999</v>
      </c>
      <c r="L68" s="26">
        <v>72</v>
      </c>
      <c r="M68" s="26">
        <v>24.6</v>
      </c>
      <c r="N68" s="26">
        <v>1.38</v>
      </c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43" s="3" customFormat="1" ht="15.75" customHeight="1">
      <c r="A69" s="103"/>
      <c r="B69" s="38" t="s">
        <v>44</v>
      </c>
      <c r="C69" s="39">
        <f>SUM(C63:C68)</f>
        <v>690</v>
      </c>
      <c r="D69" s="39">
        <f>SUM(D63:D68)</f>
        <v>28.79</v>
      </c>
      <c r="E69" s="39">
        <f t="shared" ref="E69:N69" si="12">SUM(E63:E68)</f>
        <v>21.400000000000002</v>
      </c>
      <c r="F69" s="39">
        <f t="shared" si="12"/>
        <v>117.49</v>
      </c>
      <c r="G69" s="39">
        <f t="shared" si="12"/>
        <v>795.06000000000006</v>
      </c>
      <c r="H69" s="39">
        <f t="shared" si="12"/>
        <v>0.52</v>
      </c>
      <c r="I69" s="39">
        <f t="shared" si="12"/>
        <v>41.85</v>
      </c>
      <c r="J69" s="39">
        <f t="shared" si="12"/>
        <v>55.34</v>
      </c>
      <c r="K69" s="39">
        <f t="shared" si="12"/>
        <v>129.77000000000001</v>
      </c>
      <c r="L69" s="39">
        <f t="shared" si="12"/>
        <v>549.82999999999993</v>
      </c>
      <c r="M69" s="39">
        <f t="shared" si="12"/>
        <v>137.18</v>
      </c>
      <c r="N69" s="39">
        <f t="shared" si="12"/>
        <v>11.080000000000002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43" s="10" customFormat="1" ht="21" customHeight="1">
      <c r="A70" s="107" t="s">
        <v>8</v>
      </c>
      <c r="B70" s="108"/>
      <c r="C70" s="84">
        <f>SUM(C69+C61+C57+C48+C44)</f>
        <v>2745</v>
      </c>
      <c r="D70" s="53">
        <f>D69+D61+D57+D48+D44</f>
        <v>101.25</v>
      </c>
      <c r="E70" s="53">
        <f>E69+E61+E57+E48+E44</f>
        <v>98.88000000000001</v>
      </c>
      <c r="F70" s="53">
        <f>F69+F61+F57+F48+F44</f>
        <v>454.92999999999995</v>
      </c>
      <c r="G70" s="53">
        <f>G69+G61+G57+G48+G44</f>
        <v>3113.86</v>
      </c>
      <c r="H70" s="53">
        <f>H69+H61+H57+H48+H44</f>
        <v>2.3820000000000001</v>
      </c>
      <c r="I70" s="87">
        <f>SUM(I69+I61+I57+I48+I44)</f>
        <v>231.45000000000002</v>
      </c>
      <c r="J70" s="53">
        <f>J69+J61+J57+J48+J44</f>
        <v>257.97399999999999</v>
      </c>
      <c r="K70" s="53">
        <f>K69+K61+K57+K48+K44</f>
        <v>645.18000000000006</v>
      </c>
      <c r="L70" s="53">
        <f>L69+L61+L57+L48+L44</f>
        <v>1513.87</v>
      </c>
      <c r="M70" s="53">
        <f>M69+M61+M57+M48+M44</f>
        <v>434.84</v>
      </c>
      <c r="N70" s="53">
        <f>N69+N61+N57+N48+N44</f>
        <v>48.36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43">
      <c r="A71" s="47"/>
      <c r="B71" s="75" t="s">
        <v>27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43">
      <c r="A72" s="47"/>
      <c r="B72" s="36" t="s">
        <v>3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43" s="21" customFormat="1" ht="17.25" customHeight="1">
      <c r="A73" s="47">
        <v>206</v>
      </c>
      <c r="B73" s="47" t="s">
        <v>110</v>
      </c>
      <c r="C73" s="26">
        <v>200</v>
      </c>
      <c r="D73" s="26">
        <v>6.6</v>
      </c>
      <c r="E73" s="26">
        <v>7.2</v>
      </c>
      <c r="F73" s="26">
        <v>24.2</v>
      </c>
      <c r="G73" s="26">
        <v>189.2</v>
      </c>
      <c r="H73" s="50">
        <v>0.06</v>
      </c>
      <c r="I73" s="50">
        <v>0</v>
      </c>
      <c r="J73" s="50">
        <v>0.02</v>
      </c>
      <c r="K73" s="50">
        <v>24.4</v>
      </c>
      <c r="L73" s="50">
        <v>39.9</v>
      </c>
      <c r="M73" s="50">
        <v>8.16</v>
      </c>
      <c r="N73" s="50">
        <v>0.48</v>
      </c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43" s="19" customFormat="1" ht="21" customHeight="1">
      <c r="A74" s="51">
        <v>112</v>
      </c>
      <c r="B74" s="51" t="s">
        <v>50</v>
      </c>
      <c r="C74" s="27">
        <v>200</v>
      </c>
      <c r="D74" s="27">
        <v>1.8</v>
      </c>
      <c r="E74" s="27">
        <v>1.2</v>
      </c>
      <c r="F74" s="27">
        <v>13.2</v>
      </c>
      <c r="G74" s="27">
        <v>69.900000000000006</v>
      </c>
      <c r="H74" s="29">
        <v>0</v>
      </c>
      <c r="I74" s="29">
        <v>0.68</v>
      </c>
      <c r="J74" s="31">
        <v>0</v>
      </c>
      <c r="K74" s="29">
        <v>64.02</v>
      </c>
      <c r="L74" s="31">
        <v>55.52</v>
      </c>
      <c r="M74" s="31">
        <v>10.6</v>
      </c>
      <c r="N74" s="29">
        <v>0.84</v>
      </c>
    </row>
    <row r="75" spans="1:43">
      <c r="A75" s="102">
        <v>119</v>
      </c>
      <c r="B75" s="37" t="s">
        <v>35</v>
      </c>
      <c r="C75" s="32">
        <v>50</v>
      </c>
      <c r="D75" s="33">
        <v>3.55</v>
      </c>
      <c r="E75" s="33">
        <v>0.35</v>
      </c>
      <c r="F75" s="34">
        <v>22.1</v>
      </c>
      <c r="G75" s="32">
        <v>120</v>
      </c>
      <c r="H75" s="33">
        <v>0.06</v>
      </c>
      <c r="I75" s="32">
        <v>0</v>
      </c>
      <c r="J75" s="32">
        <v>0</v>
      </c>
      <c r="K75" s="34">
        <v>18.5</v>
      </c>
      <c r="L75" s="32">
        <v>109</v>
      </c>
      <c r="M75" s="34">
        <v>32.5</v>
      </c>
      <c r="N75" s="34">
        <v>1.4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43">
      <c r="A76" s="102">
        <v>2</v>
      </c>
      <c r="B76" s="37" t="s">
        <v>56</v>
      </c>
      <c r="C76" s="32">
        <v>20</v>
      </c>
      <c r="D76" s="33">
        <v>0.16</v>
      </c>
      <c r="E76" s="34">
        <v>14.4</v>
      </c>
      <c r="F76" s="33">
        <v>0.26</v>
      </c>
      <c r="G76" s="33">
        <v>130.86000000000001</v>
      </c>
      <c r="H76" s="32">
        <v>0</v>
      </c>
      <c r="I76" s="32">
        <v>0</v>
      </c>
      <c r="J76" s="33">
        <v>0.06</v>
      </c>
      <c r="K76" s="34">
        <v>4.8</v>
      </c>
      <c r="L76" s="32">
        <v>4</v>
      </c>
      <c r="M76" s="34">
        <v>0.6</v>
      </c>
      <c r="N76" s="32">
        <v>0</v>
      </c>
      <c r="O76" s="9"/>
      <c r="P76" s="9"/>
      <c r="Q76" s="9"/>
      <c r="R76" s="9"/>
      <c r="S76" s="9"/>
      <c r="T76" s="9"/>
      <c r="U76" s="9"/>
      <c r="V76" s="9"/>
      <c r="W76" s="9"/>
    </row>
    <row r="77" spans="1:43" s="21" customFormat="1">
      <c r="A77" s="102">
        <v>1</v>
      </c>
      <c r="B77" s="37" t="s">
        <v>36</v>
      </c>
      <c r="C77" s="32">
        <v>20</v>
      </c>
      <c r="D77" s="33">
        <v>4.8</v>
      </c>
      <c r="E77" s="33">
        <v>4.72</v>
      </c>
      <c r="F77" s="32">
        <v>0</v>
      </c>
      <c r="G77" s="34">
        <v>62</v>
      </c>
      <c r="H77" s="32">
        <v>8.0000000000000002E-3</v>
      </c>
      <c r="I77" s="33">
        <v>0.32</v>
      </c>
      <c r="J77" s="32">
        <v>0</v>
      </c>
      <c r="K77" s="32">
        <v>200</v>
      </c>
      <c r="L77" s="34">
        <v>108.8</v>
      </c>
      <c r="M77" s="33">
        <v>9.4</v>
      </c>
      <c r="N77" s="33">
        <v>0.12</v>
      </c>
      <c r="O77" s="20"/>
      <c r="P77" s="20"/>
      <c r="Q77" s="20"/>
      <c r="R77" s="20"/>
      <c r="S77" s="20"/>
      <c r="T77" s="20"/>
      <c r="U77" s="20"/>
      <c r="V77" s="20"/>
      <c r="W77" s="20"/>
    </row>
    <row r="78" spans="1:43" s="3" customFormat="1">
      <c r="A78" s="103"/>
      <c r="B78" s="38" t="s">
        <v>44</v>
      </c>
      <c r="C78" s="39">
        <f>SUM(C73:C77)</f>
        <v>490</v>
      </c>
      <c r="D78" s="39">
        <f t="shared" ref="D78:N78" si="13">SUM(D73:D77)</f>
        <v>16.91</v>
      </c>
      <c r="E78" s="39">
        <f t="shared" si="13"/>
        <v>27.869999999999997</v>
      </c>
      <c r="F78" s="39">
        <f t="shared" si="13"/>
        <v>59.76</v>
      </c>
      <c r="G78" s="39">
        <f t="shared" si="13"/>
        <v>571.96</v>
      </c>
      <c r="H78" s="39">
        <f t="shared" si="13"/>
        <v>0.128</v>
      </c>
      <c r="I78" s="39">
        <f t="shared" si="13"/>
        <v>1</v>
      </c>
      <c r="J78" s="39">
        <f t="shared" si="13"/>
        <v>0.08</v>
      </c>
      <c r="K78" s="39">
        <f t="shared" si="13"/>
        <v>311.71999999999997</v>
      </c>
      <c r="L78" s="39">
        <f t="shared" si="13"/>
        <v>317.22000000000003</v>
      </c>
      <c r="M78" s="39">
        <f t="shared" si="13"/>
        <v>61.26</v>
      </c>
      <c r="N78" s="39">
        <f t="shared" si="13"/>
        <v>2.84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43">
      <c r="A79" s="47"/>
      <c r="B79" s="36" t="s">
        <v>4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43" s="8" customFormat="1" ht="19.5" customHeight="1">
      <c r="A80" s="102">
        <v>25</v>
      </c>
      <c r="B80" s="37" t="s">
        <v>49</v>
      </c>
      <c r="C80" s="32">
        <v>150</v>
      </c>
      <c r="D80" s="34">
        <v>0.6</v>
      </c>
      <c r="E80" s="33">
        <v>0.45</v>
      </c>
      <c r="F80" s="34">
        <v>12.3</v>
      </c>
      <c r="G80" s="34">
        <v>54.9</v>
      </c>
      <c r="H80" s="33">
        <v>0.03</v>
      </c>
      <c r="I80" s="34">
        <v>7.5</v>
      </c>
      <c r="J80" s="33">
        <v>0.01</v>
      </c>
      <c r="K80" s="34">
        <v>28.5</v>
      </c>
      <c r="L80" s="32">
        <v>24</v>
      </c>
      <c r="M80" s="32">
        <v>18</v>
      </c>
      <c r="N80" s="33">
        <v>3.45</v>
      </c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</row>
    <row r="81" spans="1:25" s="3" customFormat="1">
      <c r="A81" s="103"/>
      <c r="B81" s="38" t="s">
        <v>44</v>
      </c>
      <c r="C81" s="39">
        <f t="shared" ref="C81:N81" si="14">SUM(C80:C80)</f>
        <v>150</v>
      </c>
      <c r="D81" s="39">
        <f t="shared" si="14"/>
        <v>0.6</v>
      </c>
      <c r="E81" s="39">
        <f t="shared" si="14"/>
        <v>0.45</v>
      </c>
      <c r="F81" s="39">
        <f t="shared" si="14"/>
        <v>12.3</v>
      </c>
      <c r="G81" s="39">
        <f t="shared" si="14"/>
        <v>54.9</v>
      </c>
      <c r="H81" s="39">
        <f t="shared" si="14"/>
        <v>0.03</v>
      </c>
      <c r="I81" s="39">
        <f t="shared" si="14"/>
        <v>7.5</v>
      </c>
      <c r="J81" s="39">
        <f t="shared" si="14"/>
        <v>0.01</v>
      </c>
      <c r="K81" s="39">
        <f t="shared" si="14"/>
        <v>28.5</v>
      </c>
      <c r="L81" s="39">
        <f t="shared" si="14"/>
        <v>24</v>
      </c>
      <c r="M81" s="39">
        <f t="shared" si="14"/>
        <v>18</v>
      </c>
      <c r="N81" s="39">
        <f t="shared" si="14"/>
        <v>3.45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>
      <c r="A82" s="47"/>
      <c r="B82" s="36" t="s">
        <v>5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>
      <c r="A83" s="44">
        <v>135</v>
      </c>
      <c r="B83" s="44" t="s">
        <v>106</v>
      </c>
      <c r="C83" s="40">
        <v>100</v>
      </c>
      <c r="D83" s="42">
        <v>2</v>
      </c>
      <c r="E83" s="42">
        <v>9</v>
      </c>
      <c r="F83" s="42">
        <v>8.6</v>
      </c>
      <c r="G83" s="42">
        <v>122</v>
      </c>
      <c r="H83" s="42">
        <v>0.02</v>
      </c>
      <c r="I83" s="42">
        <v>7</v>
      </c>
      <c r="J83" s="42">
        <v>150</v>
      </c>
      <c r="K83" s="42">
        <v>41</v>
      </c>
      <c r="L83" s="42">
        <v>67</v>
      </c>
      <c r="M83" s="42">
        <v>35</v>
      </c>
      <c r="N83" s="42">
        <v>7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>
      <c r="A84" s="44">
        <v>30</v>
      </c>
      <c r="B84" s="41" t="s">
        <v>117</v>
      </c>
      <c r="C84" s="35">
        <v>250</v>
      </c>
      <c r="D84" s="54">
        <v>7.5</v>
      </c>
      <c r="E84" s="54">
        <v>7.85</v>
      </c>
      <c r="F84" s="54">
        <v>8.9</v>
      </c>
      <c r="G84" s="54">
        <v>137.16999999999999</v>
      </c>
      <c r="H84" s="54">
        <v>7.0000000000000007E-2</v>
      </c>
      <c r="I84" s="54">
        <v>12.4</v>
      </c>
      <c r="J84" s="54">
        <v>96.8</v>
      </c>
      <c r="K84" s="54">
        <v>46.37</v>
      </c>
      <c r="L84" s="54">
        <v>99.5</v>
      </c>
      <c r="M84" s="54">
        <v>26.5</v>
      </c>
      <c r="N84" s="54">
        <v>1.5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s="9" customFormat="1">
      <c r="A85" s="51">
        <v>182</v>
      </c>
      <c r="B85" s="45" t="s">
        <v>142</v>
      </c>
      <c r="C85" s="29">
        <v>100</v>
      </c>
      <c r="D85" s="67">
        <v>20.68</v>
      </c>
      <c r="E85" s="67">
        <v>5.93</v>
      </c>
      <c r="F85" s="67">
        <v>3.21</v>
      </c>
      <c r="G85" s="67">
        <v>147.82</v>
      </c>
      <c r="H85" s="67">
        <v>0.11</v>
      </c>
      <c r="I85" s="67">
        <v>1.49</v>
      </c>
      <c r="J85" s="67">
        <v>40</v>
      </c>
      <c r="K85" s="67">
        <v>139.72</v>
      </c>
      <c r="L85" s="67">
        <v>272.8</v>
      </c>
      <c r="M85" s="67">
        <v>62.4</v>
      </c>
      <c r="N85" s="67">
        <v>1.07</v>
      </c>
    </row>
    <row r="86" spans="1:25" s="9" customFormat="1">
      <c r="A86" s="51">
        <v>50</v>
      </c>
      <c r="B86" s="51" t="s">
        <v>99</v>
      </c>
      <c r="C86" s="27">
        <v>180</v>
      </c>
      <c r="D86" s="57">
        <v>3.96</v>
      </c>
      <c r="E86" s="57">
        <v>9.36</v>
      </c>
      <c r="F86" s="57">
        <v>26.82</v>
      </c>
      <c r="G86" s="57">
        <v>207.72</v>
      </c>
      <c r="H86" s="67">
        <v>0.16</v>
      </c>
      <c r="I86" s="67">
        <v>21.78</v>
      </c>
      <c r="J86" s="67">
        <v>25.92</v>
      </c>
      <c r="K86" s="67">
        <v>43.63</v>
      </c>
      <c r="L86" s="67">
        <v>102.6</v>
      </c>
      <c r="M86" s="67">
        <v>33.35</v>
      </c>
      <c r="N86" s="67">
        <v>1.36</v>
      </c>
    </row>
    <row r="87" spans="1:25">
      <c r="A87" s="44">
        <v>107</v>
      </c>
      <c r="B87" s="41" t="s">
        <v>87</v>
      </c>
      <c r="C87" s="35">
        <v>200</v>
      </c>
      <c r="D87" s="48">
        <v>0</v>
      </c>
      <c r="E87" s="48">
        <v>0</v>
      </c>
      <c r="F87" s="48">
        <v>19.600000000000001</v>
      </c>
      <c r="G87" s="48">
        <v>78</v>
      </c>
      <c r="H87" s="48">
        <v>0.02</v>
      </c>
      <c r="I87" s="48">
        <v>8</v>
      </c>
      <c r="J87" s="48">
        <v>0.3</v>
      </c>
      <c r="K87" s="48">
        <v>0</v>
      </c>
      <c r="L87" s="48">
        <v>0</v>
      </c>
      <c r="M87" s="48">
        <v>0</v>
      </c>
      <c r="N87" s="48">
        <v>0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>
      <c r="A88" s="47">
        <v>119</v>
      </c>
      <c r="B88" s="47" t="s">
        <v>35</v>
      </c>
      <c r="C88" s="26">
        <v>100</v>
      </c>
      <c r="D88" s="26">
        <v>7.6</v>
      </c>
      <c r="E88" s="26">
        <v>0.8</v>
      </c>
      <c r="F88" s="26">
        <v>49.2</v>
      </c>
      <c r="G88" s="26">
        <v>235</v>
      </c>
      <c r="H88" s="26">
        <v>0.12</v>
      </c>
      <c r="I88" s="26">
        <v>0</v>
      </c>
      <c r="J88" s="26">
        <v>0</v>
      </c>
      <c r="K88" s="26">
        <v>20</v>
      </c>
      <c r="L88" s="26">
        <v>66</v>
      </c>
      <c r="M88" s="26">
        <v>14</v>
      </c>
      <c r="N88" s="26">
        <v>1.2</v>
      </c>
      <c r="O88" s="9"/>
      <c r="P88" s="9"/>
      <c r="Q88" s="9"/>
      <c r="R88" s="9"/>
      <c r="S88" s="9"/>
      <c r="T88" s="9"/>
      <c r="U88" s="9"/>
      <c r="V88" s="9"/>
      <c r="W88" s="9"/>
    </row>
    <row r="89" spans="1:25">
      <c r="A89" s="47">
        <v>120</v>
      </c>
      <c r="B89" s="47" t="s">
        <v>34</v>
      </c>
      <c r="C89" s="26">
        <v>60</v>
      </c>
      <c r="D89" s="26">
        <v>3.4</v>
      </c>
      <c r="E89" s="26">
        <v>0.66</v>
      </c>
      <c r="F89" s="26">
        <v>22.32</v>
      </c>
      <c r="G89" s="26">
        <v>108.78</v>
      </c>
      <c r="H89" s="26">
        <v>0.06</v>
      </c>
      <c r="I89" s="26">
        <v>0.24</v>
      </c>
      <c r="J89" s="26">
        <v>0</v>
      </c>
      <c r="K89" s="26">
        <v>20.399999999999999</v>
      </c>
      <c r="L89" s="26">
        <v>72</v>
      </c>
      <c r="M89" s="26">
        <v>24.6</v>
      </c>
      <c r="N89" s="26">
        <v>1.38</v>
      </c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5" s="11" customFormat="1">
      <c r="A90" s="109"/>
      <c r="B90" s="38" t="s">
        <v>44</v>
      </c>
      <c r="C90" s="85">
        <f t="shared" ref="C90:N90" si="15">SUM(C83:C89)</f>
        <v>990</v>
      </c>
      <c r="D90" s="86">
        <f t="shared" si="15"/>
        <v>45.14</v>
      </c>
      <c r="E90" s="86">
        <f t="shared" si="15"/>
        <v>33.599999999999994</v>
      </c>
      <c r="F90" s="86">
        <f t="shared" si="15"/>
        <v>138.65</v>
      </c>
      <c r="G90" s="86">
        <f t="shared" si="15"/>
        <v>1036.49</v>
      </c>
      <c r="H90" s="86">
        <f t="shared" si="15"/>
        <v>0.56000000000000005</v>
      </c>
      <c r="I90" s="86">
        <f t="shared" si="15"/>
        <v>50.910000000000004</v>
      </c>
      <c r="J90" s="86">
        <f t="shared" si="15"/>
        <v>313.02000000000004</v>
      </c>
      <c r="K90" s="86">
        <f t="shared" si="15"/>
        <v>311.12</v>
      </c>
      <c r="L90" s="86">
        <f t="shared" si="15"/>
        <v>679.9</v>
      </c>
      <c r="M90" s="88">
        <f t="shared" si="15"/>
        <v>195.85</v>
      </c>
      <c r="N90" s="86">
        <f t="shared" si="15"/>
        <v>13.509999999999998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8" customHeight="1">
      <c r="A91" s="47"/>
      <c r="B91" s="36" t="s">
        <v>6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s="9" customFormat="1">
      <c r="A92" s="51" t="s">
        <v>95</v>
      </c>
      <c r="B92" s="45" t="s">
        <v>96</v>
      </c>
      <c r="C92" s="27">
        <v>60</v>
      </c>
      <c r="D92" s="27">
        <v>4.18</v>
      </c>
      <c r="E92" s="27">
        <v>2.38</v>
      </c>
      <c r="F92" s="27">
        <v>28.37</v>
      </c>
      <c r="G92" s="27">
        <v>152.03</v>
      </c>
      <c r="H92" s="29">
        <v>0</v>
      </c>
      <c r="I92" s="29">
        <v>0</v>
      </c>
      <c r="J92" s="29">
        <v>1.96</v>
      </c>
      <c r="K92" s="27">
        <v>28.51</v>
      </c>
      <c r="L92" s="31">
        <v>11.8</v>
      </c>
      <c r="M92" s="27">
        <v>0</v>
      </c>
      <c r="N92" s="27">
        <v>0.84</v>
      </c>
    </row>
    <row r="93" spans="1:25" ht="24" customHeight="1">
      <c r="A93" s="104">
        <v>95</v>
      </c>
      <c r="B93" s="41" t="s">
        <v>101</v>
      </c>
      <c r="C93" s="40">
        <v>200</v>
      </c>
      <c r="D93" s="42">
        <v>0</v>
      </c>
      <c r="E93" s="42">
        <v>0</v>
      </c>
      <c r="F93" s="42">
        <v>24.4</v>
      </c>
      <c r="G93" s="42">
        <v>97.6</v>
      </c>
      <c r="H93" s="42">
        <v>0.16</v>
      </c>
      <c r="I93" s="42">
        <v>9.18</v>
      </c>
      <c r="J93" s="42">
        <v>0.16</v>
      </c>
      <c r="K93" s="42">
        <v>0.78</v>
      </c>
      <c r="L93" s="42">
        <v>0</v>
      </c>
      <c r="M93" s="42">
        <v>0</v>
      </c>
      <c r="N93" s="42">
        <v>0</v>
      </c>
      <c r="O93" s="9"/>
      <c r="P93" s="9"/>
      <c r="Q93" s="9"/>
      <c r="R93" s="9"/>
      <c r="S93" s="9"/>
      <c r="T93" s="9"/>
      <c r="U93" s="9"/>
      <c r="V93" s="9"/>
      <c r="W93" s="9"/>
    </row>
    <row r="94" spans="1:25" s="3" customFormat="1" ht="17.25" customHeight="1">
      <c r="A94" s="103"/>
      <c r="B94" s="38" t="s">
        <v>44</v>
      </c>
      <c r="C94" s="39">
        <f>SUM(C92:C93)</f>
        <v>260</v>
      </c>
      <c r="D94" s="39">
        <f>SUM(D92:D93)</f>
        <v>4.18</v>
      </c>
      <c r="E94" s="39">
        <f t="shared" ref="E94:N94" si="16">SUM(E92:E93)</f>
        <v>2.38</v>
      </c>
      <c r="F94" s="39">
        <f t="shared" si="16"/>
        <v>52.769999999999996</v>
      </c>
      <c r="G94" s="39">
        <f t="shared" si="16"/>
        <v>249.63</v>
      </c>
      <c r="H94" s="39">
        <f t="shared" si="16"/>
        <v>0.16</v>
      </c>
      <c r="I94" s="39">
        <f t="shared" si="16"/>
        <v>9.18</v>
      </c>
      <c r="J94" s="39">
        <f t="shared" si="16"/>
        <v>2.12</v>
      </c>
      <c r="K94" s="39">
        <f t="shared" si="16"/>
        <v>29.290000000000003</v>
      </c>
      <c r="L94" s="39">
        <f t="shared" si="16"/>
        <v>11.8</v>
      </c>
      <c r="M94" s="39">
        <f t="shared" si="16"/>
        <v>0</v>
      </c>
      <c r="N94" s="39">
        <f t="shared" si="16"/>
        <v>0.84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 customHeight="1">
      <c r="A95" s="47"/>
      <c r="B95" s="36" t="s">
        <v>7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7.25" customHeight="1">
      <c r="A96" s="51">
        <v>17</v>
      </c>
      <c r="B96" s="45" t="s">
        <v>48</v>
      </c>
      <c r="C96" s="31">
        <v>50</v>
      </c>
      <c r="D96" s="48">
        <v>5.95</v>
      </c>
      <c r="E96" s="48">
        <v>5.05</v>
      </c>
      <c r="F96" s="48">
        <v>0.3</v>
      </c>
      <c r="G96" s="48">
        <v>70.7</v>
      </c>
      <c r="H96" s="48">
        <v>0.03</v>
      </c>
      <c r="I96" s="48">
        <v>0</v>
      </c>
      <c r="J96" s="48">
        <v>0.17</v>
      </c>
      <c r="K96" s="48">
        <v>27.5</v>
      </c>
      <c r="L96" s="48">
        <v>92.5</v>
      </c>
      <c r="M96" s="48">
        <v>27</v>
      </c>
      <c r="N96" s="48">
        <v>1.35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>
      <c r="A97" s="47">
        <v>73</v>
      </c>
      <c r="B97" s="47" t="s">
        <v>54</v>
      </c>
      <c r="C97" s="26">
        <v>100</v>
      </c>
      <c r="D97" s="26">
        <v>7.8</v>
      </c>
      <c r="E97" s="26">
        <v>15</v>
      </c>
      <c r="F97" s="26">
        <v>15.9</v>
      </c>
      <c r="G97" s="26">
        <v>168</v>
      </c>
      <c r="H97" s="50">
        <v>0.03</v>
      </c>
      <c r="I97" s="50">
        <v>0</v>
      </c>
      <c r="J97" s="50">
        <v>0</v>
      </c>
      <c r="K97" s="50">
        <v>19.2</v>
      </c>
      <c r="L97" s="50">
        <v>127.2</v>
      </c>
      <c r="M97" s="50">
        <v>16</v>
      </c>
      <c r="N97" s="50">
        <v>1.44</v>
      </c>
      <c r="O97" s="9"/>
      <c r="P97" s="9"/>
      <c r="Q97" s="9"/>
      <c r="R97" s="9"/>
      <c r="S97" s="9"/>
      <c r="T97" s="9"/>
      <c r="U97" s="9"/>
      <c r="V97" s="9"/>
    </row>
    <row r="98" spans="1:25">
      <c r="A98" s="47">
        <v>122</v>
      </c>
      <c r="B98" s="47" t="s">
        <v>83</v>
      </c>
      <c r="C98" s="26">
        <v>180</v>
      </c>
      <c r="D98" s="26">
        <v>4.5</v>
      </c>
      <c r="E98" s="26">
        <v>16.3</v>
      </c>
      <c r="F98" s="26">
        <v>40.5</v>
      </c>
      <c r="G98" s="26">
        <v>329.9</v>
      </c>
      <c r="H98" s="26">
        <v>0.05</v>
      </c>
      <c r="I98" s="26">
        <v>2.4</v>
      </c>
      <c r="J98" s="26">
        <v>0.27</v>
      </c>
      <c r="K98" s="26">
        <v>6.37</v>
      </c>
      <c r="L98" s="26">
        <v>93.49</v>
      </c>
      <c r="M98" s="26">
        <v>30.5</v>
      </c>
      <c r="N98" s="26">
        <v>0.61</v>
      </c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5" ht="17.25" customHeight="1">
      <c r="A99" s="47">
        <v>114</v>
      </c>
      <c r="B99" s="47" t="s">
        <v>46</v>
      </c>
      <c r="C99" s="26">
        <v>200</v>
      </c>
      <c r="D99" s="26">
        <v>0.2</v>
      </c>
      <c r="E99" s="26">
        <v>0</v>
      </c>
      <c r="F99" s="26">
        <v>11</v>
      </c>
      <c r="G99" s="26">
        <v>44.8</v>
      </c>
      <c r="H99" s="28">
        <v>0</v>
      </c>
      <c r="I99" s="28">
        <v>0.08</v>
      </c>
      <c r="J99" s="50">
        <v>0</v>
      </c>
      <c r="K99" s="28">
        <v>13.56</v>
      </c>
      <c r="L99" s="50">
        <v>7.66</v>
      </c>
      <c r="M99" s="50">
        <v>4.08</v>
      </c>
      <c r="N99" s="28">
        <v>0.8</v>
      </c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5">
      <c r="A100" s="102">
        <v>119</v>
      </c>
      <c r="B100" s="37" t="s">
        <v>35</v>
      </c>
      <c r="C100" s="32">
        <v>50</v>
      </c>
      <c r="D100" s="33">
        <v>3.55</v>
      </c>
      <c r="E100" s="33">
        <v>0.35</v>
      </c>
      <c r="F100" s="34">
        <v>22.1</v>
      </c>
      <c r="G100" s="32">
        <v>120</v>
      </c>
      <c r="H100" s="33">
        <v>0.06</v>
      </c>
      <c r="I100" s="32">
        <v>0</v>
      </c>
      <c r="J100" s="32">
        <v>0</v>
      </c>
      <c r="K100" s="34">
        <v>18.5</v>
      </c>
      <c r="L100" s="32">
        <v>109</v>
      </c>
      <c r="M100" s="34">
        <v>32.5</v>
      </c>
      <c r="N100" s="34">
        <v>1.4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>
      <c r="A101" s="47">
        <v>120</v>
      </c>
      <c r="B101" s="47" t="s">
        <v>34</v>
      </c>
      <c r="C101" s="26">
        <v>60</v>
      </c>
      <c r="D101" s="26">
        <v>3.42</v>
      </c>
      <c r="E101" s="26">
        <v>0.66</v>
      </c>
      <c r="F101" s="26">
        <v>22.3</v>
      </c>
      <c r="G101" s="26">
        <v>108.7</v>
      </c>
      <c r="H101" s="26">
        <v>0.06</v>
      </c>
      <c r="I101" s="26">
        <v>0.24</v>
      </c>
      <c r="J101" s="26">
        <v>0</v>
      </c>
      <c r="K101" s="26">
        <v>20.399999999999999</v>
      </c>
      <c r="L101" s="26">
        <v>72</v>
      </c>
      <c r="M101" s="26">
        <v>24.6</v>
      </c>
      <c r="N101" s="26">
        <v>1.38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5" s="3" customFormat="1">
      <c r="A102" s="103"/>
      <c r="B102" s="38" t="s">
        <v>44</v>
      </c>
      <c r="C102" s="39">
        <f>SUM(C96:C101)</f>
        <v>640</v>
      </c>
      <c r="D102" s="39">
        <f>SUM(D96:D101)</f>
        <v>25.42</v>
      </c>
      <c r="E102" s="39">
        <f t="shared" ref="E102:N102" si="17">SUM(E96:E101)</f>
        <v>37.36</v>
      </c>
      <c r="F102" s="39">
        <f t="shared" si="17"/>
        <v>112.10000000000001</v>
      </c>
      <c r="G102" s="39">
        <f t="shared" si="17"/>
        <v>842.09999999999991</v>
      </c>
      <c r="H102" s="39">
        <f t="shared" si="17"/>
        <v>0.22999999999999998</v>
      </c>
      <c r="I102" s="39">
        <f t="shared" si="17"/>
        <v>2.7199999999999998</v>
      </c>
      <c r="J102" s="39">
        <f t="shared" si="17"/>
        <v>0.44000000000000006</v>
      </c>
      <c r="K102" s="39">
        <f t="shared" si="17"/>
        <v>105.53</v>
      </c>
      <c r="L102" s="39">
        <f t="shared" si="17"/>
        <v>501.85</v>
      </c>
      <c r="M102" s="39">
        <f t="shared" si="17"/>
        <v>134.68</v>
      </c>
      <c r="N102" s="39">
        <f t="shared" si="17"/>
        <v>6.9799999999999995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s="10" customFormat="1">
      <c r="A103" s="107" t="s">
        <v>8</v>
      </c>
      <c r="B103" s="108"/>
      <c r="C103" s="84">
        <f t="shared" ref="C103:N103" si="18">SUM(C102+C94+C90+C81+C78)</f>
        <v>2530</v>
      </c>
      <c r="D103" s="84">
        <f t="shared" si="18"/>
        <v>92.25</v>
      </c>
      <c r="E103" s="84">
        <f t="shared" si="18"/>
        <v>101.66</v>
      </c>
      <c r="F103" s="84">
        <f t="shared" si="18"/>
        <v>375.58</v>
      </c>
      <c r="G103" s="84">
        <f t="shared" si="18"/>
        <v>2755.0800000000004</v>
      </c>
      <c r="H103" s="84">
        <f t="shared" si="18"/>
        <v>1.1080000000000001</v>
      </c>
      <c r="I103" s="84">
        <f t="shared" si="18"/>
        <v>71.31</v>
      </c>
      <c r="J103" s="84">
        <f t="shared" si="18"/>
        <v>315.67</v>
      </c>
      <c r="K103" s="84">
        <f t="shared" si="18"/>
        <v>786.16</v>
      </c>
      <c r="L103" s="84">
        <f t="shared" si="18"/>
        <v>1534.77</v>
      </c>
      <c r="M103" s="84">
        <f t="shared" si="18"/>
        <v>409.78999999999996</v>
      </c>
      <c r="N103" s="84">
        <f t="shared" si="18"/>
        <v>27.619999999999997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18.75" customHeight="1">
      <c r="A104" s="47"/>
      <c r="B104" s="75" t="s">
        <v>28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>
      <c r="A105" s="47"/>
      <c r="B105" s="36" t="s">
        <v>3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7.25" customHeight="1">
      <c r="A106" s="47">
        <v>66</v>
      </c>
      <c r="B106" s="61" t="s">
        <v>82</v>
      </c>
      <c r="C106" s="26">
        <v>200</v>
      </c>
      <c r="D106" s="26">
        <v>20.8</v>
      </c>
      <c r="E106" s="26">
        <v>21.8</v>
      </c>
      <c r="F106" s="26">
        <v>3.6</v>
      </c>
      <c r="G106" s="26">
        <v>293.60000000000002</v>
      </c>
      <c r="H106" s="50">
        <v>0.1</v>
      </c>
      <c r="I106" s="50">
        <v>0.7</v>
      </c>
      <c r="J106" s="50">
        <v>0.44</v>
      </c>
      <c r="K106" s="50">
        <v>149.80000000000001</v>
      </c>
      <c r="L106" s="50">
        <v>333.8</v>
      </c>
      <c r="M106" s="50">
        <v>25.08</v>
      </c>
      <c r="N106" s="50">
        <v>3.72</v>
      </c>
      <c r="O106" s="9"/>
      <c r="P106" s="9"/>
      <c r="Q106" s="9"/>
      <c r="R106" s="9"/>
      <c r="S106" s="9"/>
      <c r="T106" s="9"/>
      <c r="U106" s="9"/>
      <c r="V106" s="9"/>
      <c r="W106" s="9"/>
    </row>
    <row r="107" spans="1:25" s="20" customFormat="1">
      <c r="A107" s="51">
        <v>116</v>
      </c>
      <c r="B107" s="51" t="s">
        <v>65</v>
      </c>
      <c r="C107" s="27">
        <v>200</v>
      </c>
      <c r="D107" s="27">
        <v>3.2</v>
      </c>
      <c r="E107" s="27">
        <v>3.2</v>
      </c>
      <c r="F107" s="27">
        <v>14.6</v>
      </c>
      <c r="G107" s="27">
        <v>100.8</v>
      </c>
      <c r="H107" s="29">
        <v>6.5</v>
      </c>
      <c r="I107" s="29">
        <v>1.08</v>
      </c>
      <c r="J107" s="31">
        <v>0.02</v>
      </c>
      <c r="K107" s="29">
        <v>178.44</v>
      </c>
      <c r="L107" s="29">
        <v>136.9</v>
      </c>
      <c r="M107" s="29">
        <v>25.2</v>
      </c>
      <c r="N107" s="29">
        <v>0.42</v>
      </c>
    </row>
    <row r="108" spans="1:25">
      <c r="A108" s="102">
        <v>2</v>
      </c>
      <c r="B108" s="37" t="s">
        <v>56</v>
      </c>
      <c r="C108" s="32">
        <v>20</v>
      </c>
      <c r="D108" s="33">
        <v>0.16</v>
      </c>
      <c r="E108" s="34">
        <v>14.4</v>
      </c>
      <c r="F108" s="33">
        <v>0.26</v>
      </c>
      <c r="G108" s="33">
        <v>130.86000000000001</v>
      </c>
      <c r="H108" s="32">
        <v>0</v>
      </c>
      <c r="I108" s="32">
        <v>0</v>
      </c>
      <c r="J108" s="33">
        <v>0.06</v>
      </c>
      <c r="K108" s="34">
        <v>4.8</v>
      </c>
      <c r="L108" s="32">
        <v>4</v>
      </c>
      <c r="M108" s="34">
        <v>0.6</v>
      </c>
      <c r="N108" s="32">
        <v>0</v>
      </c>
      <c r="O108" s="9"/>
      <c r="P108" s="9"/>
      <c r="Q108" s="9"/>
      <c r="R108" s="9"/>
      <c r="S108" s="9"/>
      <c r="T108" s="9"/>
      <c r="U108" s="9"/>
      <c r="V108" s="9"/>
      <c r="W108" s="9"/>
    </row>
    <row r="109" spans="1:25" s="21" customFormat="1">
      <c r="A109" s="102">
        <v>1</v>
      </c>
      <c r="B109" s="37" t="s">
        <v>36</v>
      </c>
      <c r="C109" s="32">
        <v>20</v>
      </c>
      <c r="D109" s="33">
        <v>4.8</v>
      </c>
      <c r="E109" s="33">
        <v>4.72</v>
      </c>
      <c r="F109" s="32">
        <v>0</v>
      </c>
      <c r="G109" s="34">
        <v>62</v>
      </c>
      <c r="H109" s="32">
        <v>8.0000000000000002E-3</v>
      </c>
      <c r="I109" s="33">
        <v>0.32</v>
      </c>
      <c r="J109" s="32">
        <v>0</v>
      </c>
      <c r="K109" s="32">
        <v>200</v>
      </c>
      <c r="L109" s="34">
        <v>108.8</v>
      </c>
      <c r="M109" s="33">
        <v>9.4</v>
      </c>
      <c r="N109" s="33">
        <v>0.12</v>
      </c>
      <c r="O109" s="20"/>
      <c r="P109" s="20"/>
      <c r="Q109" s="20"/>
      <c r="R109" s="20"/>
      <c r="S109" s="20"/>
      <c r="T109" s="20"/>
      <c r="U109" s="20"/>
      <c r="V109" s="20"/>
      <c r="W109" s="20"/>
    </row>
    <row r="110" spans="1:25">
      <c r="A110" s="102">
        <v>119</v>
      </c>
      <c r="B110" s="37" t="s">
        <v>35</v>
      </c>
      <c r="C110" s="32">
        <v>50</v>
      </c>
      <c r="D110" s="33">
        <v>3.55</v>
      </c>
      <c r="E110" s="33">
        <v>0.35</v>
      </c>
      <c r="F110" s="34">
        <v>22.1</v>
      </c>
      <c r="G110" s="32">
        <v>120</v>
      </c>
      <c r="H110" s="33">
        <v>0.06</v>
      </c>
      <c r="I110" s="32">
        <v>0</v>
      </c>
      <c r="J110" s="32">
        <v>0</v>
      </c>
      <c r="K110" s="34">
        <v>18.5</v>
      </c>
      <c r="L110" s="32">
        <v>109</v>
      </c>
      <c r="M110" s="34">
        <v>32.5</v>
      </c>
      <c r="N110" s="34">
        <v>1.4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s="3" customFormat="1" ht="16.5" customHeight="1">
      <c r="A111" s="103"/>
      <c r="B111" s="38" t="s">
        <v>44</v>
      </c>
      <c r="C111" s="39">
        <f>SUM(C106:C110)</f>
        <v>490</v>
      </c>
      <c r="D111" s="39">
        <f t="shared" ref="D111:N111" si="19">SUM(D106:D110)</f>
        <v>32.51</v>
      </c>
      <c r="E111" s="39">
        <f t="shared" si="19"/>
        <v>44.47</v>
      </c>
      <c r="F111" s="39">
        <f t="shared" si="19"/>
        <v>40.56</v>
      </c>
      <c r="G111" s="39">
        <f t="shared" si="19"/>
        <v>707.26</v>
      </c>
      <c r="H111" s="39">
        <f t="shared" si="19"/>
        <v>6.6679999999999993</v>
      </c>
      <c r="I111" s="39">
        <f t="shared" si="19"/>
        <v>2.1</v>
      </c>
      <c r="J111" s="39">
        <f t="shared" si="19"/>
        <v>0.52</v>
      </c>
      <c r="K111" s="39">
        <f t="shared" si="19"/>
        <v>551.54</v>
      </c>
      <c r="L111" s="39">
        <f t="shared" si="19"/>
        <v>692.5</v>
      </c>
      <c r="M111" s="39">
        <f t="shared" si="19"/>
        <v>92.78</v>
      </c>
      <c r="N111" s="39">
        <f t="shared" si="19"/>
        <v>5.66</v>
      </c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 customHeight="1">
      <c r="A112" s="47"/>
      <c r="B112" s="36" t="s">
        <v>4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3.5" customHeight="1">
      <c r="A113" s="47">
        <v>162</v>
      </c>
      <c r="B113" s="51" t="s">
        <v>90</v>
      </c>
      <c r="C113" s="26">
        <v>20</v>
      </c>
      <c r="D113" s="26">
        <v>0.14000000000000001</v>
      </c>
      <c r="E113" s="26">
        <v>0</v>
      </c>
      <c r="F113" s="26">
        <v>14.6</v>
      </c>
      <c r="G113" s="26">
        <v>60.4</v>
      </c>
      <c r="H113" s="26">
        <v>0</v>
      </c>
      <c r="I113" s="26">
        <v>0</v>
      </c>
      <c r="J113" s="26">
        <v>0</v>
      </c>
      <c r="K113" s="26">
        <v>1.8</v>
      </c>
      <c r="L113" s="26">
        <v>0</v>
      </c>
      <c r="M113" s="26">
        <v>1.6</v>
      </c>
      <c r="N113" s="26">
        <v>0.06</v>
      </c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5" s="8" customFormat="1" ht="13.5" customHeight="1">
      <c r="A114" s="47">
        <v>137</v>
      </c>
      <c r="B114" s="47" t="s">
        <v>84</v>
      </c>
      <c r="C114" s="26">
        <v>200</v>
      </c>
      <c r="D114" s="26">
        <v>2.4</v>
      </c>
      <c r="E114" s="26">
        <v>0</v>
      </c>
      <c r="F114" s="26">
        <v>22.9</v>
      </c>
      <c r="G114" s="26">
        <v>101.1</v>
      </c>
      <c r="H114" s="26">
        <v>0.16</v>
      </c>
      <c r="I114" s="26">
        <v>101.1</v>
      </c>
      <c r="J114" s="26">
        <v>0.16</v>
      </c>
      <c r="K114" s="26">
        <v>93.1</v>
      </c>
      <c r="L114" s="26">
        <v>29.26</v>
      </c>
      <c r="M114" s="26">
        <v>45.22</v>
      </c>
      <c r="N114" s="26">
        <v>0.27</v>
      </c>
      <c r="O114" s="14"/>
      <c r="P114" s="14"/>
      <c r="Q114" s="14"/>
      <c r="R114" s="14"/>
      <c r="S114" s="14"/>
      <c r="T114" s="14"/>
      <c r="U114" s="14"/>
      <c r="V114" s="14"/>
    </row>
    <row r="115" spans="1:25" s="3" customFormat="1" ht="15" customHeight="1">
      <c r="A115" s="103"/>
      <c r="B115" s="38" t="s">
        <v>44</v>
      </c>
      <c r="C115" s="39">
        <f>SUM(C113:C114)</f>
        <v>220</v>
      </c>
      <c r="D115" s="39">
        <f>SUM(D113:D114)</f>
        <v>2.54</v>
      </c>
      <c r="E115" s="39">
        <f>SUM(E113:E114)</f>
        <v>0</v>
      </c>
      <c r="F115" s="39">
        <f>SUM(F113:F114)</f>
        <v>37.5</v>
      </c>
      <c r="G115" s="39">
        <f>SUM(G113:G114)</f>
        <v>161.5</v>
      </c>
      <c r="H115" s="39">
        <f t="shared" ref="H115:J115" si="20">SUM(H113:H114)</f>
        <v>0.16</v>
      </c>
      <c r="I115" s="39">
        <f t="shared" si="20"/>
        <v>101.1</v>
      </c>
      <c r="J115" s="39">
        <f t="shared" si="20"/>
        <v>0.16</v>
      </c>
      <c r="K115" s="39">
        <f t="shared" ref="K115:L115" si="21">SUM(K113:K114)</f>
        <v>94.899999999999991</v>
      </c>
      <c r="L115" s="39">
        <f t="shared" si="21"/>
        <v>29.26</v>
      </c>
      <c r="M115" s="39">
        <f t="shared" ref="M115:N115" si="22">SUM(M113:M114)</f>
        <v>46.82</v>
      </c>
      <c r="N115" s="39">
        <f t="shared" si="22"/>
        <v>0.33</v>
      </c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>
      <c r="A116" s="47"/>
      <c r="B116" s="36" t="s">
        <v>5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s="8" customFormat="1" ht="15.75">
      <c r="A117" s="44">
        <v>137</v>
      </c>
      <c r="B117" s="41" t="s">
        <v>97</v>
      </c>
      <c r="C117" s="35">
        <v>100</v>
      </c>
      <c r="D117" s="42">
        <v>0.8</v>
      </c>
      <c r="E117" s="42">
        <v>0.2</v>
      </c>
      <c r="F117" s="42">
        <v>7.5</v>
      </c>
      <c r="G117" s="42">
        <v>38</v>
      </c>
      <c r="H117" s="42">
        <v>0.06</v>
      </c>
      <c r="I117" s="42">
        <v>38</v>
      </c>
      <c r="J117" s="42">
        <v>10</v>
      </c>
      <c r="K117" s="42">
        <v>35</v>
      </c>
      <c r="L117" s="42">
        <v>17</v>
      </c>
      <c r="M117" s="42">
        <v>11</v>
      </c>
      <c r="N117" s="42">
        <v>0.1</v>
      </c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 s="14" customFormat="1" ht="15.75">
      <c r="A118" s="44">
        <v>272</v>
      </c>
      <c r="B118" s="41" t="s">
        <v>119</v>
      </c>
      <c r="C118" s="35">
        <v>250</v>
      </c>
      <c r="D118" s="43">
        <v>6.89</v>
      </c>
      <c r="E118" s="43">
        <v>6.04</v>
      </c>
      <c r="F118" s="43">
        <v>18.09</v>
      </c>
      <c r="G118" s="43">
        <v>154.22999999999999</v>
      </c>
      <c r="H118" s="42">
        <v>0.1</v>
      </c>
      <c r="I118" s="42">
        <v>6.46</v>
      </c>
      <c r="J118" s="42">
        <v>130</v>
      </c>
      <c r="K118" s="42">
        <v>18.170000000000002</v>
      </c>
      <c r="L118" s="42">
        <v>87.08</v>
      </c>
      <c r="M118" s="42">
        <v>24.11</v>
      </c>
      <c r="N118" s="42">
        <v>1.1100000000000001</v>
      </c>
    </row>
    <row r="119" spans="1:25" s="9" customFormat="1">
      <c r="A119" s="51">
        <v>306</v>
      </c>
      <c r="B119" s="45" t="s">
        <v>120</v>
      </c>
      <c r="C119" s="29">
        <v>100</v>
      </c>
      <c r="D119" s="46">
        <v>28.68</v>
      </c>
      <c r="E119" s="46">
        <v>30.19</v>
      </c>
      <c r="F119" s="46">
        <v>8.74</v>
      </c>
      <c r="G119" s="46">
        <v>423.41</v>
      </c>
      <c r="H119" s="46">
        <v>0.28000000000000003</v>
      </c>
      <c r="I119" s="46">
        <v>0.94</v>
      </c>
      <c r="J119" s="46">
        <v>30</v>
      </c>
      <c r="K119" s="46">
        <v>89.81</v>
      </c>
      <c r="L119" s="46">
        <v>282.57</v>
      </c>
      <c r="M119" s="46">
        <v>35.74</v>
      </c>
      <c r="N119" s="46">
        <v>2.79</v>
      </c>
    </row>
    <row r="120" spans="1:25" s="8" customFormat="1" ht="21" customHeight="1">
      <c r="A120" s="44">
        <v>53</v>
      </c>
      <c r="B120" s="44" t="s">
        <v>94</v>
      </c>
      <c r="C120" s="40">
        <v>180</v>
      </c>
      <c r="D120" s="42">
        <v>3.96</v>
      </c>
      <c r="E120" s="42">
        <v>5.94</v>
      </c>
      <c r="F120" s="42">
        <v>38.700000000000003</v>
      </c>
      <c r="G120" s="42">
        <v>223.74</v>
      </c>
      <c r="H120" s="42">
        <v>0.03</v>
      </c>
      <c r="I120" s="42">
        <v>0</v>
      </c>
      <c r="J120" s="42">
        <v>0</v>
      </c>
      <c r="K120" s="42">
        <v>5.94</v>
      </c>
      <c r="L120" s="42">
        <v>95.79</v>
      </c>
      <c r="M120" s="42">
        <v>31.82</v>
      </c>
      <c r="N120" s="42">
        <v>0.63</v>
      </c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 s="9" customFormat="1">
      <c r="A121" s="51">
        <v>98</v>
      </c>
      <c r="B121" s="45" t="s">
        <v>33</v>
      </c>
      <c r="C121" s="29">
        <v>200</v>
      </c>
      <c r="D121" s="46">
        <v>0.4</v>
      </c>
      <c r="E121" s="46">
        <v>0</v>
      </c>
      <c r="F121" s="46">
        <v>27</v>
      </c>
      <c r="G121" s="46">
        <v>59.48</v>
      </c>
      <c r="H121" s="46">
        <v>0</v>
      </c>
      <c r="I121" s="46">
        <v>1.4</v>
      </c>
      <c r="J121" s="46">
        <v>0</v>
      </c>
      <c r="K121" s="46">
        <v>0.21</v>
      </c>
      <c r="L121" s="46">
        <v>0</v>
      </c>
      <c r="M121" s="46">
        <v>0</v>
      </c>
      <c r="N121" s="46">
        <v>0.02</v>
      </c>
    </row>
    <row r="122" spans="1:25">
      <c r="A122" s="47">
        <v>119</v>
      </c>
      <c r="B122" s="47" t="s">
        <v>35</v>
      </c>
      <c r="C122" s="26">
        <v>100</v>
      </c>
      <c r="D122" s="26">
        <v>7.6</v>
      </c>
      <c r="E122" s="26">
        <v>0.8</v>
      </c>
      <c r="F122" s="26">
        <v>49.2</v>
      </c>
      <c r="G122" s="26">
        <v>235</v>
      </c>
      <c r="H122" s="26">
        <v>0.12</v>
      </c>
      <c r="I122" s="26">
        <v>0</v>
      </c>
      <c r="J122" s="26">
        <v>0</v>
      </c>
      <c r="K122" s="26">
        <v>20</v>
      </c>
      <c r="L122" s="26">
        <v>66</v>
      </c>
      <c r="M122" s="26">
        <v>14</v>
      </c>
      <c r="N122" s="26">
        <v>1.2</v>
      </c>
      <c r="O122" s="9"/>
      <c r="P122" s="9"/>
      <c r="Q122" s="9"/>
      <c r="R122" s="9"/>
      <c r="S122" s="9"/>
      <c r="T122" s="9"/>
      <c r="U122" s="9"/>
      <c r="V122" s="9"/>
      <c r="W122" s="9"/>
    </row>
    <row r="123" spans="1:25">
      <c r="A123" s="47">
        <v>120</v>
      </c>
      <c r="B123" s="47" t="s">
        <v>34</v>
      </c>
      <c r="C123" s="26">
        <v>60</v>
      </c>
      <c r="D123" s="26">
        <v>3.4</v>
      </c>
      <c r="E123" s="26">
        <v>0.66</v>
      </c>
      <c r="F123" s="26">
        <v>22.32</v>
      </c>
      <c r="G123" s="26">
        <v>108.78</v>
      </c>
      <c r="H123" s="26">
        <v>0.06</v>
      </c>
      <c r="I123" s="26">
        <v>0.24</v>
      </c>
      <c r="J123" s="26">
        <v>0</v>
      </c>
      <c r="K123" s="26">
        <v>20.399999999999999</v>
      </c>
      <c r="L123" s="26">
        <v>72</v>
      </c>
      <c r="M123" s="26">
        <v>24.6</v>
      </c>
      <c r="N123" s="26">
        <v>1.38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5" s="12" customFormat="1" ht="13.5" customHeight="1">
      <c r="A124" s="105"/>
      <c r="B124" s="38" t="s">
        <v>44</v>
      </c>
      <c r="C124" s="85">
        <f t="shared" ref="C124:N124" si="23">SUM(C117:C123)</f>
        <v>990</v>
      </c>
      <c r="D124" s="86">
        <f t="shared" si="23"/>
        <v>51.73</v>
      </c>
      <c r="E124" s="86">
        <f t="shared" si="23"/>
        <v>43.829999999999991</v>
      </c>
      <c r="F124" s="86">
        <f t="shared" si="23"/>
        <v>171.55</v>
      </c>
      <c r="G124" s="88">
        <f t="shared" si="23"/>
        <v>1242.6400000000001</v>
      </c>
      <c r="H124" s="86">
        <f t="shared" si="23"/>
        <v>0.65000000000000013</v>
      </c>
      <c r="I124" s="86">
        <f t="shared" si="23"/>
        <v>47.04</v>
      </c>
      <c r="J124" s="88">
        <f t="shared" si="23"/>
        <v>170</v>
      </c>
      <c r="K124" s="88">
        <f t="shared" si="23"/>
        <v>189.53000000000003</v>
      </c>
      <c r="L124" s="86">
        <f t="shared" si="23"/>
        <v>620.44000000000005</v>
      </c>
      <c r="M124" s="86">
        <f t="shared" si="23"/>
        <v>141.26999999999998</v>
      </c>
      <c r="N124" s="86">
        <f t="shared" si="23"/>
        <v>7.2299999999999995</v>
      </c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ht="18" customHeight="1">
      <c r="A125" s="47"/>
      <c r="B125" s="36" t="s">
        <v>6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s="9" customFormat="1" ht="17.25" customHeight="1">
      <c r="A126" s="51">
        <v>404</v>
      </c>
      <c r="B126" s="51" t="s">
        <v>78</v>
      </c>
      <c r="C126" s="27">
        <v>175</v>
      </c>
      <c r="D126" s="27">
        <v>18.190000000000001</v>
      </c>
      <c r="E126" s="27">
        <v>16.440000000000001</v>
      </c>
      <c r="F126" s="27">
        <v>75.94</v>
      </c>
      <c r="G126" s="27">
        <v>527.05999999999995</v>
      </c>
      <c r="H126" s="29">
        <v>1.4999999999999999E-2</v>
      </c>
      <c r="I126" s="29">
        <v>0.86</v>
      </c>
      <c r="J126" s="29">
        <v>0</v>
      </c>
      <c r="K126" s="27">
        <v>24.6</v>
      </c>
      <c r="L126" s="27">
        <v>63</v>
      </c>
      <c r="M126" s="27">
        <v>18</v>
      </c>
      <c r="N126" s="27">
        <v>2.27</v>
      </c>
    </row>
    <row r="127" spans="1:25">
      <c r="A127" s="47">
        <v>114</v>
      </c>
      <c r="B127" s="47" t="s">
        <v>46</v>
      </c>
      <c r="C127" s="26">
        <v>200</v>
      </c>
      <c r="D127" s="26">
        <v>0.2</v>
      </c>
      <c r="E127" s="26">
        <v>0</v>
      </c>
      <c r="F127" s="26">
        <v>11</v>
      </c>
      <c r="G127" s="26">
        <v>44.8</v>
      </c>
      <c r="H127" s="28">
        <v>0</v>
      </c>
      <c r="I127" s="28">
        <v>0.08</v>
      </c>
      <c r="J127" s="50">
        <v>0</v>
      </c>
      <c r="K127" s="28">
        <v>13.56</v>
      </c>
      <c r="L127" s="50">
        <v>7.66</v>
      </c>
      <c r="M127" s="50">
        <v>4.08</v>
      </c>
      <c r="N127" s="28">
        <v>0.8</v>
      </c>
      <c r="O127" s="9"/>
      <c r="P127" s="9"/>
      <c r="Q127" s="9"/>
      <c r="R127" s="9"/>
      <c r="S127" s="9"/>
      <c r="T127" s="9"/>
      <c r="U127" s="9"/>
      <c r="V127" s="9"/>
      <c r="W127" s="9"/>
    </row>
    <row r="128" spans="1:25" s="3" customFormat="1" ht="16.5" customHeight="1">
      <c r="A128" s="103"/>
      <c r="B128" s="38" t="s">
        <v>44</v>
      </c>
      <c r="C128" s="39">
        <f>SUM(C126:C127)</f>
        <v>375</v>
      </c>
      <c r="D128" s="39">
        <f>SUM(D126:D127)</f>
        <v>18.39</v>
      </c>
      <c r="E128" s="39">
        <f t="shared" ref="E128:N128" si="24">SUM(E126:E127)</f>
        <v>16.440000000000001</v>
      </c>
      <c r="F128" s="39">
        <f t="shared" si="24"/>
        <v>86.94</v>
      </c>
      <c r="G128" s="39">
        <f t="shared" si="24"/>
        <v>571.8599999999999</v>
      </c>
      <c r="H128" s="39">
        <f t="shared" si="24"/>
        <v>1.4999999999999999E-2</v>
      </c>
      <c r="I128" s="39">
        <f t="shared" si="24"/>
        <v>0.94</v>
      </c>
      <c r="J128" s="39">
        <f t="shared" si="24"/>
        <v>0</v>
      </c>
      <c r="K128" s="39">
        <f t="shared" si="24"/>
        <v>38.160000000000004</v>
      </c>
      <c r="L128" s="39">
        <f t="shared" si="24"/>
        <v>70.66</v>
      </c>
      <c r="M128" s="39">
        <f t="shared" si="24"/>
        <v>22.08</v>
      </c>
      <c r="N128" s="39">
        <f t="shared" si="24"/>
        <v>3.0700000000000003</v>
      </c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>
      <c r="A129" s="47"/>
      <c r="B129" s="36" t="s">
        <v>7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s="9" customFormat="1">
      <c r="A130" s="51">
        <v>136</v>
      </c>
      <c r="B130" s="51" t="s">
        <v>76</v>
      </c>
      <c r="C130" s="27" t="s">
        <v>77</v>
      </c>
      <c r="D130" s="27">
        <v>14.1</v>
      </c>
      <c r="E130" s="27">
        <v>18.7</v>
      </c>
      <c r="F130" s="27">
        <v>1.4</v>
      </c>
      <c r="G130" s="27">
        <v>230.3</v>
      </c>
      <c r="H130" s="31">
        <v>0.03</v>
      </c>
      <c r="I130" s="31">
        <v>2.36</v>
      </c>
      <c r="J130" s="31">
        <v>2.5999999999999999E-2</v>
      </c>
      <c r="K130" s="59">
        <v>51.74</v>
      </c>
      <c r="L130" s="31">
        <v>154.93</v>
      </c>
      <c r="M130" s="31">
        <v>24.19</v>
      </c>
      <c r="N130" s="59">
        <v>0.97</v>
      </c>
    </row>
    <row r="131" spans="1:25" s="9" customFormat="1">
      <c r="A131" s="51">
        <v>87</v>
      </c>
      <c r="B131" s="45" t="s">
        <v>67</v>
      </c>
      <c r="C131" s="27">
        <v>280</v>
      </c>
      <c r="D131" s="27">
        <v>24.3</v>
      </c>
      <c r="E131" s="27">
        <v>9.6</v>
      </c>
      <c r="F131" s="27">
        <v>28.5</v>
      </c>
      <c r="G131" s="27">
        <v>305.2</v>
      </c>
      <c r="H131" s="29">
        <v>0.25</v>
      </c>
      <c r="I131" s="29">
        <v>13.02</v>
      </c>
      <c r="J131" s="31">
        <v>0</v>
      </c>
      <c r="K131" s="29">
        <v>43.9</v>
      </c>
      <c r="L131" s="31">
        <v>265</v>
      </c>
      <c r="M131" s="31">
        <v>62.6</v>
      </c>
      <c r="N131" s="29">
        <v>3.5</v>
      </c>
    </row>
    <row r="132" spans="1:25">
      <c r="A132" s="47">
        <v>107</v>
      </c>
      <c r="B132" s="47" t="s">
        <v>59</v>
      </c>
      <c r="C132" s="26">
        <v>200</v>
      </c>
      <c r="D132" s="26">
        <v>0.8</v>
      </c>
      <c r="E132" s="26">
        <v>0.2</v>
      </c>
      <c r="F132" s="26">
        <v>23.2</v>
      </c>
      <c r="G132" s="26">
        <v>94.4</v>
      </c>
      <c r="H132" s="28">
        <v>0.02</v>
      </c>
      <c r="I132" s="28">
        <v>4</v>
      </c>
      <c r="J132" s="28">
        <v>0</v>
      </c>
      <c r="K132" s="26">
        <v>16</v>
      </c>
      <c r="L132" s="50">
        <v>18</v>
      </c>
      <c r="M132" s="26">
        <v>10</v>
      </c>
      <c r="N132" s="26">
        <v>0.4</v>
      </c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5">
      <c r="A133" s="102">
        <v>119</v>
      </c>
      <c r="B133" s="37" t="s">
        <v>35</v>
      </c>
      <c r="C133" s="32">
        <v>50</v>
      </c>
      <c r="D133" s="33">
        <v>3.55</v>
      </c>
      <c r="E133" s="33">
        <v>0.35</v>
      </c>
      <c r="F133" s="34">
        <v>22.1</v>
      </c>
      <c r="G133" s="32">
        <v>120</v>
      </c>
      <c r="H133" s="33">
        <v>0.06</v>
      </c>
      <c r="I133" s="32">
        <v>0</v>
      </c>
      <c r="J133" s="32">
        <v>0</v>
      </c>
      <c r="K133" s="34">
        <v>18.5</v>
      </c>
      <c r="L133" s="32">
        <v>109</v>
      </c>
      <c r="M133" s="34">
        <v>32.5</v>
      </c>
      <c r="N133" s="34">
        <v>1.4</v>
      </c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>
      <c r="A134" s="47">
        <v>120</v>
      </c>
      <c r="B134" s="47" t="s">
        <v>34</v>
      </c>
      <c r="C134" s="26">
        <v>60</v>
      </c>
      <c r="D134" s="26">
        <v>3.42</v>
      </c>
      <c r="E134" s="26">
        <v>0.66</v>
      </c>
      <c r="F134" s="26">
        <v>22.3</v>
      </c>
      <c r="G134" s="26">
        <v>108.7</v>
      </c>
      <c r="H134" s="26">
        <v>0.06</v>
      </c>
      <c r="I134" s="26">
        <v>0.24</v>
      </c>
      <c r="J134" s="26">
        <v>0</v>
      </c>
      <c r="K134" s="26">
        <v>20.399999999999999</v>
      </c>
      <c r="L134" s="26">
        <v>72</v>
      </c>
      <c r="M134" s="26">
        <v>24.6</v>
      </c>
      <c r="N134" s="26">
        <v>1.38</v>
      </c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5" s="3" customFormat="1" ht="15" customHeight="1">
      <c r="A135" s="103"/>
      <c r="B135" s="38" t="s">
        <v>44</v>
      </c>
      <c r="C135" s="39">
        <f t="shared" ref="C135:N135" si="25">SUM(C130:C134)</f>
        <v>590</v>
      </c>
      <c r="D135" s="39">
        <f t="shared" si="25"/>
        <v>46.169999999999995</v>
      </c>
      <c r="E135" s="39">
        <f t="shared" si="25"/>
        <v>29.509999999999998</v>
      </c>
      <c r="F135" s="39">
        <f t="shared" si="25"/>
        <v>97.499999999999986</v>
      </c>
      <c r="G135" s="39">
        <f t="shared" si="25"/>
        <v>858.6</v>
      </c>
      <c r="H135" s="39">
        <f t="shared" si="25"/>
        <v>0.42000000000000004</v>
      </c>
      <c r="I135" s="39">
        <f t="shared" si="25"/>
        <v>19.619999999999997</v>
      </c>
      <c r="J135" s="39">
        <f t="shared" si="25"/>
        <v>2.5999999999999999E-2</v>
      </c>
      <c r="K135" s="39">
        <f t="shared" si="25"/>
        <v>150.54</v>
      </c>
      <c r="L135" s="39">
        <f t="shared" si="25"/>
        <v>618.93000000000006</v>
      </c>
      <c r="M135" s="39">
        <f t="shared" si="25"/>
        <v>153.89000000000001</v>
      </c>
      <c r="N135" s="39">
        <f t="shared" si="25"/>
        <v>7.6499999999999995</v>
      </c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s="6" customFormat="1" ht="19.5" customHeight="1">
      <c r="A136" s="119" t="s">
        <v>8</v>
      </c>
      <c r="B136" s="120"/>
      <c r="C136" s="89">
        <f>SUM(C135+C128+C124+C115+C111)</f>
        <v>2665</v>
      </c>
      <c r="D136" s="65">
        <f>SUM(D135+D128+D124+D115+D111)</f>
        <v>151.34</v>
      </c>
      <c r="E136" s="65">
        <f>SUM(E135+E128+E124+E115+E111)</f>
        <v>134.25</v>
      </c>
      <c r="F136" s="65">
        <f>SUM(F135+F128+F124+F115+F111)</f>
        <v>434.05</v>
      </c>
      <c r="G136" s="65">
        <f>SUM(G135+G128+G124+G115+G111)</f>
        <v>3541.8600000000006</v>
      </c>
      <c r="H136" s="65">
        <f>SUM(H135+H128+H124+H115+H111)</f>
        <v>7.9129999999999994</v>
      </c>
      <c r="I136" s="65">
        <f>SUM(I135+I128+I124+I115+I111)</f>
        <v>170.79999999999998</v>
      </c>
      <c r="J136" s="65">
        <f>SUM(J135+J128+J124+J115+J111)</f>
        <v>170.70600000000002</v>
      </c>
      <c r="K136" s="65">
        <f>SUM(K135+K128+K124+K115+K111)</f>
        <v>1024.67</v>
      </c>
      <c r="L136" s="65">
        <f>SUM(L135+L128+L124+L115+L111)</f>
        <v>2031.7900000000002</v>
      </c>
      <c r="M136" s="65">
        <f>SUM(M135+M128+M124+M115+M111)</f>
        <v>456.84000000000003</v>
      </c>
      <c r="N136" s="65">
        <f>SUM(N135+N128+N124+N115+N111)</f>
        <v>23.939999999999998</v>
      </c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23.25" customHeight="1">
      <c r="A137" s="47"/>
      <c r="B137" s="75" t="s">
        <v>29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20.25" customHeight="1">
      <c r="A138" s="47"/>
      <c r="B138" s="36" t="s">
        <v>3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7.25" customHeight="1">
      <c r="A139" s="51">
        <v>17</v>
      </c>
      <c r="B139" s="45" t="s">
        <v>48</v>
      </c>
      <c r="C139" s="31">
        <v>50</v>
      </c>
      <c r="D139" s="48">
        <v>5.95</v>
      </c>
      <c r="E139" s="48">
        <v>5.05</v>
      </c>
      <c r="F139" s="48">
        <v>0.3</v>
      </c>
      <c r="G139" s="48">
        <v>70.7</v>
      </c>
      <c r="H139" s="48">
        <v>0.03</v>
      </c>
      <c r="I139" s="48">
        <v>0</v>
      </c>
      <c r="J139" s="48">
        <v>0.17</v>
      </c>
      <c r="K139" s="48">
        <v>27.5</v>
      </c>
      <c r="L139" s="48">
        <v>92.5</v>
      </c>
      <c r="M139" s="48">
        <v>27</v>
      </c>
      <c r="N139" s="48">
        <v>1.35</v>
      </c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7.25" customHeight="1">
      <c r="A140" s="47">
        <v>168</v>
      </c>
      <c r="B140" s="61" t="s">
        <v>55</v>
      </c>
      <c r="C140" s="26">
        <v>250</v>
      </c>
      <c r="D140" s="26">
        <v>7.9</v>
      </c>
      <c r="E140" s="26">
        <v>7.75</v>
      </c>
      <c r="F140" s="26">
        <v>38.200000000000003</v>
      </c>
      <c r="G140" s="26">
        <v>263.60000000000002</v>
      </c>
      <c r="H140" s="50">
        <v>2.5000000000000001E-2</v>
      </c>
      <c r="I140" s="50">
        <v>0</v>
      </c>
      <c r="J140" s="50">
        <v>2.5000000000000001E-2</v>
      </c>
      <c r="K140" s="50">
        <v>24.05</v>
      </c>
      <c r="L140" s="50">
        <v>84.77</v>
      </c>
      <c r="M140" s="50">
        <v>27.37</v>
      </c>
      <c r="N140" s="50">
        <v>0.6</v>
      </c>
      <c r="O140" s="9"/>
      <c r="P140" s="9"/>
      <c r="Q140" s="9"/>
      <c r="R140" s="9"/>
      <c r="S140" s="9"/>
      <c r="T140" s="9"/>
      <c r="U140" s="9"/>
      <c r="V140" s="9"/>
      <c r="W140" s="9"/>
    </row>
    <row r="141" spans="1:25" ht="16.5" customHeight="1">
      <c r="A141" s="102">
        <v>115</v>
      </c>
      <c r="B141" s="37" t="s">
        <v>40</v>
      </c>
      <c r="C141" s="32">
        <v>200</v>
      </c>
      <c r="D141" s="34">
        <v>6.4</v>
      </c>
      <c r="E141" s="34">
        <v>5.2</v>
      </c>
      <c r="F141" s="32">
        <v>21</v>
      </c>
      <c r="G141" s="34">
        <v>156.6</v>
      </c>
      <c r="H141" s="33">
        <v>0.04</v>
      </c>
      <c r="I141" s="34">
        <v>1.3</v>
      </c>
      <c r="J141" s="33">
        <v>0.02</v>
      </c>
      <c r="K141" s="33">
        <v>127.74</v>
      </c>
      <c r="L141" s="34">
        <v>116.2</v>
      </c>
      <c r="M141" s="33">
        <v>21.64</v>
      </c>
      <c r="N141" s="33">
        <v>0.74</v>
      </c>
      <c r="O141" s="9"/>
      <c r="P141" s="9"/>
      <c r="Q141" s="9"/>
      <c r="R141" s="9"/>
      <c r="S141" s="9"/>
      <c r="T141" s="9"/>
      <c r="U141" s="9"/>
      <c r="V141" s="9"/>
    </row>
    <row r="142" spans="1:25">
      <c r="A142" s="102">
        <v>2</v>
      </c>
      <c r="B142" s="37" t="s">
        <v>56</v>
      </c>
      <c r="C142" s="32">
        <v>20</v>
      </c>
      <c r="D142" s="33">
        <v>0.16</v>
      </c>
      <c r="E142" s="34">
        <v>14.4</v>
      </c>
      <c r="F142" s="33">
        <v>0.26</v>
      </c>
      <c r="G142" s="33">
        <v>130.86000000000001</v>
      </c>
      <c r="H142" s="32">
        <v>0</v>
      </c>
      <c r="I142" s="32">
        <v>0</v>
      </c>
      <c r="J142" s="33">
        <v>0.06</v>
      </c>
      <c r="K142" s="34">
        <v>4.8</v>
      </c>
      <c r="L142" s="32">
        <v>4</v>
      </c>
      <c r="M142" s="34">
        <v>0.6</v>
      </c>
      <c r="N142" s="32">
        <v>0</v>
      </c>
      <c r="O142" s="80"/>
      <c r="P142" s="9"/>
      <c r="Q142" s="9"/>
      <c r="R142" s="9"/>
      <c r="S142" s="9"/>
      <c r="T142" s="9"/>
      <c r="U142" s="9"/>
      <c r="V142" s="9"/>
      <c r="W142" s="9"/>
    </row>
    <row r="143" spans="1:25">
      <c r="A143" s="102">
        <v>119</v>
      </c>
      <c r="B143" s="37" t="s">
        <v>35</v>
      </c>
      <c r="C143" s="32">
        <v>50</v>
      </c>
      <c r="D143" s="33">
        <v>3.55</v>
      </c>
      <c r="E143" s="33">
        <v>0.35</v>
      </c>
      <c r="F143" s="34">
        <v>22.1</v>
      </c>
      <c r="G143" s="32">
        <v>120</v>
      </c>
      <c r="H143" s="33">
        <v>0.06</v>
      </c>
      <c r="I143" s="32">
        <v>0</v>
      </c>
      <c r="J143" s="32">
        <v>0</v>
      </c>
      <c r="K143" s="34">
        <v>18.5</v>
      </c>
      <c r="L143" s="32">
        <v>109</v>
      </c>
      <c r="M143" s="34">
        <v>32.5</v>
      </c>
      <c r="N143" s="34">
        <v>1.4</v>
      </c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s="3" customFormat="1" ht="16.5" customHeight="1">
      <c r="A144" s="103"/>
      <c r="B144" s="38" t="s">
        <v>44</v>
      </c>
      <c r="C144" s="39">
        <f>SUM(C139:C143)</f>
        <v>570</v>
      </c>
      <c r="D144" s="39">
        <f t="shared" ref="D144:N144" si="26">SUM(D139:D143)</f>
        <v>23.96</v>
      </c>
      <c r="E144" s="39">
        <f t="shared" si="26"/>
        <v>32.75</v>
      </c>
      <c r="F144" s="39">
        <f t="shared" si="26"/>
        <v>81.86</v>
      </c>
      <c r="G144" s="39">
        <f t="shared" si="26"/>
        <v>741.76</v>
      </c>
      <c r="H144" s="39">
        <f t="shared" si="26"/>
        <v>0.155</v>
      </c>
      <c r="I144" s="39">
        <f t="shared" si="26"/>
        <v>1.3</v>
      </c>
      <c r="J144" s="39">
        <f t="shared" si="26"/>
        <v>0.27500000000000002</v>
      </c>
      <c r="K144" s="39">
        <f t="shared" si="26"/>
        <v>202.59</v>
      </c>
      <c r="L144" s="39">
        <f t="shared" si="26"/>
        <v>406.46999999999997</v>
      </c>
      <c r="M144" s="39">
        <f t="shared" si="26"/>
        <v>109.11</v>
      </c>
      <c r="N144" s="39">
        <f t="shared" si="26"/>
        <v>4.09</v>
      </c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6.5" customHeight="1">
      <c r="A145" s="47"/>
      <c r="B145" s="36" t="s">
        <v>4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s="9" customFormat="1" ht="19.5" customHeight="1">
      <c r="A146" s="51">
        <v>198</v>
      </c>
      <c r="B146" s="47" t="s">
        <v>80</v>
      </c>
      <c r="C146" s="27">
        <v>200</v>
      </c>
      <c r="D146" s="26">
        <v>27.46</v>
      </c>
      <c r="E146" s="26">
        <v>11.84</v>
      </c>
      <c r="F146" s="26">
        <v>39.4</v>
      </c>
      <c r="G146" s="26">
        <v>374</v>
      </c>
      <c r="H146" s="27">
        <v>0.08</v>
      </c>
      <c r="I146" s="27">
        <v>0.52</v>
      </c>
      <c r="J146" s="26">
        <v>68.64</v>
      </c>
      <c r="K146" s="26">
        <v>282.62</v>
      </c>
      <c r="L146" s="26">
        <v>338.5</v>
      </c>
      <c r="M146" s="26">
        <v>46.1</v>
      </c>
      <c r="N146" s="26">
        <v>1.5</v>
      </c>
    </row>
    <row r="147" spans="1:25" ht="17.25" customHeight="1">
      <c r="A147" s="44">
        <v>107</v>
      </c>
      <c r="B147" s="41" t="s">
        <v>109</v>
      </c>
      <c r="C147" s="35">
        <v>200</v>
      </c>
      <c r="D147" s="42">
        <v>0</v>
      </c>
      <c r="E147" s="42">
        <v>0</v>
      </c>
      <c r="F147" s="42">
        <v>22.8</v>
      </c>
      <c r="G147" s="42">
        <v>92</v>
      </c>
      <c r="H147" s="42">
        <v>0.04</v>
      </c>
      <c r="I147" s="42">
        <v>12</v>
      </c>
      <c r="J147" s="42">
        <v>0.6</v>
      </c>
      <c r="K147" s="42">
        <v>0</v>
      </c>
      <c r="L147" s="42">
        <v>0</v>
      </c>
      <c r="M147" s="42">
        <v>0</v>
      </c>
      <c r="N147" s="42">
        <v>0</v>
      </c>
      <c r="O147" s="9"/>
      <c r="P147" s="9"/>
      <c r="Q147" s="9"/>
      <c r="R147" s="9"/>
      <c r="S147" s="9"/>
      <c r="T147" s="9"/>
      <c r="U147" s="9"/>
      <c r="V147" s="9"/>
      <c r="W147" s="9"/>
    </row>
    <row r="148" spans="1:25" s="3" customFormat="1" ht="16.5" customHeight="1">
      <c r="A148" s="103"/>
      <c r="B148" s="38" t="s">
        <v>44</v>
      </c>
      <c r="C148" s="39">
        <f>SUM(C145:C147)</f>
        <v>400</v>
      </c>
      <c r="D148" s="39">
        <f t="shared" ref="D148:N148" si="27">SUM(D146:D147)</f>
        <v>27.46</v>
      </c>
      <c r="E148" s="39">
        <f t="shared" si="27"/>
        <v>11.84</v>
      </c>
      <c r="F148" s="39">
        <f t="shared" si="27"/>
        <v>62.2</v>
      </c>
      <c r="G148" s="39">
        <f t="shared" si="27"/>
        <v>466</v>
      </c>
      <c r="H148" s="39">
        <f t="shared" si="27"/>
        <v>0.12</v>
      </c>
      <c r="I148" s="39">
        <f t="shared" si="27"/>
        <v>12.52</v>
      </c>
      <c r="J148" s="39">
        <f t="shared" si="27"/>
        <v>69.239999999999995</v>
      </c>
      <c r="K148" s="39">
        <f t="shared" si="27"/>
        <v>282.62</v>
      </c>
      <c r="L148" s="39">
        <f t="shared" ref="L148" si="28">SUM(L146:L147)</f>
        <v>338.5</v>
      </c>
      <c r="M148" s="39">
        <f t="shared" si="27"/>
        <v>46.1</v>
      </c>
      <c r="N148" s="39">
        <f t="shared" si="27"/>
        <v>1.5</v>
      </c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9.5" customHeight="1">
      <c r="A149" s="47"/>
      <c r="B149" s="36" t="s">
        <v>5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8" customHeight="1">
      <c r="A150" s="47">
        <v>13</v>
      </c>
      <c r="B150" s="61" t="s">
        <v>39</v>
      </c>
      <c r="C150" s="31">
        <v>100</v>
      </c>
      <c r="D150" s="54">
        <v>2</v>
      </c>
      <c r="E150" s="54">
        <v>7.1</v>
      </c>
      <c r="F150" s="54">
        <v>10.3</v>
      </c>
      <c r="G150" s="54">
        <v>113.2</v>
      </c>
      <c r="H150" s="54">
        <v>0.06</v>
      </c>
      <c r="I150" s="54">
        <v>12.4</v>
      </c>
      <c r="J150" s="54">
        <v>1550</v>
      </c>
      <c r="K150" s="54">
        <v>41.46</v>
      </c>
      <c r="L150" s="54">
        <v>71.59</v>
      </c>
      <c r="M150" s="54">
        <v>43.39</v>
      </c>
      <c r="N150" s="54">
        <v>1.28</v>
      </c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s="9" customFormat="1" ht="15.75" customHeight="1">
      <c r="A151" s="44">
        <v>34</v>
      </c>
      <c r="B151" s="45" t="s">
        <v>37</v>
      </c>
      <c r="C151" s="29">
        <v>250</v>
      </c>
      <c r="D151" s="54">
        <v>11.25</v>
      </c>
      <c r="E151" s="54">
        <v>7</v>
      </c>
      <c r="F151" s="54">
        <v>17.25</v>
      </c>
      <c r="G151" s="54">
        <v>176.25</v>
      </c>
      <c r="H151" s="43">
        <v>0.3</v>
      </c>
      <c r="I151" s="43">
        <v>1.45</v>
      </c>
      <c r="J151" s="43">
        <v>200</v>
      </c>
      <c r="K151" s="43">
        <v>56.95</v>
      </c>
      <c r="L151" s="43">
        <v>108.15</v>
      </c>
      <c r="M151" s="43">
        <v>36.17</v>
      </c>
      <c r="N151" s="43">
        <v>2.7</v>
      </c>
    </row>
    <row r="152" spans="1:25" s="9" customFormat="1">
      <c r="A152" s="51">
        <v>221</v>
      </c>
      <c r="B152" s="45" t="s">
        <v>143</v>
      </c>
      <c r="C152" s="29">
        <v>100</v>
      </c>
      <c r="D152" s="60">
        <v>20.58</v>
      </c>
      <c r="E152" s="60">
        <v>17.68</v>
      </c>
      <c r="F152" s="60">
        <v>11.88</v>
      </c>
      <c r="G152" s="60">
        <v>290.16000000000003</v>
      </c>
      <c r="H152" s="46">
        <v>0.09</v>
      </c>
      <c r="I152" s="46">
        <v>1.24</v>
      </c>
      <c r="J152" s="46">
        <v>40</v>
      </c>
      <c r="K152" s="46">
        <v>88.35</v>
      </c>
      <c r="L152" s="46">
        <v>192.22</v>
      </c>
      <c r="M152" s="46">
        <v>23.23</v>
      </c>
      <c r="N152" s="46">
        <v>1.44</v>
      </c>
    </row>
    <row r="153" spans="1:25" s="9" customFormat="1">
      <c r="A153" s="44">
        <v>52</v>
      </c>
      <c r="B153" s="41" t="s">
        <v>122</v>
      </c>
      <c r="C153" s="40">
        <v>180</v>
      </c>
      <c r="D153" s="43">
        <v>3.78</v>
      </c>
      <c r="E153" s="43">
        <v>5.4</v>
      </c>
      <c r="F153" s="43">
        <v>21.06</v>
      </c>
      <c r="G153" s="43">
        <v>147.41999999999999</v>
      </c>
      <c r="H153" s="48">
        <v>0.18</v>
      </c>
      <c r="I153" s="48">
        <v>16.79</v>
      </c>
      <c r="J153" s="48">
        <v>0</v>
      </c>
      <c r="K153" s="48">
        <v>20.03</v>
      </c>
      <c r="L153" s="48">
        <v>106.3</v>
      </c>
      <c r="M153" s="48">
        <v>42.12</v>
      </c>
      <c r="N153" s="48">
        <v>1.65</v>
      </c>
    </row>
    <row r="154" spans="1:25" s="81" customFormat="1">
      <c r="A154" s="47">
        <v>114</v>
      </c>
      <c r="B154" s="61" t="s">
        <v>123</v>
      </c>
      <c r="C154" s="28">
        <v>200</v>
      </c>
      <c r="D154" s="48">
        <v>0.2</v>
      </c>
      <c r="E154" s="48">
        <v>0</v>
      </c>
      <c r="F154" s="48">
        <v>11</v>
      </c>
      <c r="G154" s="48">
        <v>44.8</v>
      </c>
      <c r="H154" s="48">
        <v>0</v>
      </c>
      <c r="I154" s="48">
        <v>0.08</v>
      </c>
      <c r="J154" s="48">
        <v>0</v>
      </c>
      <c r="K154" s="48">
        <v>13.56</v>
      </c>
      <c r="L154" s="48">
        <v>7.66</v>
      </c>
      <c r="M154" s="48">
        <v>4.08</v>
      </c>
      <c r="N154" s="48">
        <v>0.8</v>
      </c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>
      <c r="A155" s="47">
        <v>119</v>
      </c>
      <c r="B155" s="47" t="s">
        <v>35</v>
      </c>
      <c r="C155" s="26">
        <v>100</v>
      </c>
      <c r="D155" s="26">
        <v>7.6</v>
      </c>
      <c r="E155" s="26">
        <v>0.8</v>
      </c>
      <c r="F155" s="26">
        <v>49.2</v>
      </c>
      <c r="G155" s="26">
        <v>235</v>
      </c>
      <c r="H155" s="26">
        <v>0.12</v>
      </c>
      <c r="I155" s="26">
        <v>0</v>
      </c>
      <c r="J155" s="26">
        <v>0</v>
      </c>
      <c r="K155" s="26">
        <v>20</v>
      </c>
      <c r="L155" s="26">
        <v>66</v>
      </c>
      <c r="M155" s="26">
        <v>14</v>
      </c>
      <c r="N155" s="26">
        <v>1.2</v>
      </c>
      <c r="O155" s="9"/>
      <c r="P155" s="9"/>
      <c r="Q155" s="9"/>
      <c r="R155" s="9"/>
      <c r="S155" s="9"/>
      <c r="T155" s="9"/>
      <c r="U155" s="9"/>
      <c r="V155" s="9"/>
      <c r="W155" s="9"/>
    </row>
    <row r="156" spans="1:25">
      <c r="A156" s="47">
        <v>120</v>
      </c>
      <c r="B156" s="47" t="s">
        <v>34</v>
      </c>
      <c r="C156" s="26">
        <v>60</v>
      </c>
      <c r="D156" s="26">
        <v>3.4</v>
      </c>
      <c r="E156" s="26">
        <v>0.66</v>
      </c>
      <c r="F156" s="26">
        <v>22.32</v>
      </c>
      <c r="G156" s="26">
        <v>108.78</v>
      </c>
      <c r="H156" s="26">
        <v>0.06</v>
      </c>
      <c r="I156" s="26">
        <v>0.24</v>
      </c>
      <c r="J156" s="26">
        <v>0</v>
      </c>
      <c r="K156" s="26">
        <v>20.399999999999999</v>
      </c>
      <c r="L156" s="26">
        <v>72</v>
      </c>
      <c r="M156" s="26">
        <v>24.6</v>
      </c>
      <c r="N156" s="26">
        <v>1.38</v>
      </c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5" s="3" customFormat="1" ht="22.5" customHeight="1">
      <c r="A157" s="105"/>
      <c r="B157" s="38" t="s">
        <v>44</v>
      </c>
      <c r="C157" s="85">
        <f t="shared" ref="C157:N157" si="29">SUM(C150:C156)</f>
        <v>990</v>
      </c>
      <c r="D157" s="85">
        <f t="shared" si="29"/>
        <v>48.81</v>
      </c>
      <c r="E157" s="85">
        <f t="shared" si="29"/>
        <v>38.639999999999993</v>
      </c>
      <c r="F157" s="85">
        <f t="shared" si="29"/>
        <v>143.01</v>
      </c>
      <c r="G157" s="85">
        <f t="shared" si="29"/>
        <v>1115.6099999999999</v>
      </c>
      <c r="H157" s="85">
        <f t="shared" si="29"/>
        <v>0.80999999999999983</v>
      </c>
      <c r="I157" s="85">
        <f t="shared" si="29"/>
        <v>32.199999999999996</v>
      </c>
      <c r="J157" s="85">
        <f t="shared" si="29"/>
        <v>1790</v>
      </c>
      <c r="K157" s="85">
        <f t="shared" si="29"/>
        <v>260.75</v>
      </c>
      <c r="L157" s="85">
        <f t="shared" si="29"/>
        <v>623.92000000000007</v>
      </c>
      <c r="M157" s="85">
        <f t="shared" si="29"/>
        <v>187.59</v>
      </c>
      <c r="N157" s="85">
        <f t="shared" si="29"/>
        <v>10.45</v>
      </c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s="6" customFormat="1" ht="22.5" customHeight="1">
      <c r="A158" s="110"/>
      <c r="B158" s="111" t="s">
        <v>52</v>
      </c>
      <c r="C158" s="90">
        <f t="shared" ref="C158:N158" si="30">SUM(C157+C148+C144)</f>
        <v>1960</v>
      </c>
      <c r="D158" s="90">
        <f t="shared" si="30"/>
        <v>100.23000000000002</v>
      </c>
      <c r="E158" s="90">
        <f t="shared" si="30"/>
        <v>83.22999999999999</v>
      </c>
      <c r="F158" s="90">
        <f t="shared" si="30"/>
        <v>287.07</v>
      </c>
      <c r="G158" s="90">
        <f t="shared" si="30"/>
        <v>2323.37</v>
      </c>
      <c r="H158" s="90">
        <f t="shared" si="30"/>
        <v>1.0849999999999997</v>
      </c>
      <c r="I158" s="90">
        <f t="shared" si="30"/>
        <v>46.019999999999996</v>
      </c>
      <c r="J158" s="90">
        <f t="shared" si="30"/>
        <v>1859.5150000000001</v>
      </c>
      <c r="K158" s="90">
        <f t="shared" si="30"/>
        <v>745.96</v>
      </c>
      <c r="L158" s="90">
        <f t="shared" si="30"/>
        <v>1368.89</v>
      </c>
      <c r="M158" s="90">
        <f t="shared" si="30"/>
        <v>342.8</v>
      </c>
      <c r="N158" s="90">
        <f t="shared" si="30"/>
        <v>16.04</v>
      </c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s="7" customFormat="1" ht="30" customHeight="1">
      <c r="A159" s="112"/>
      <c r="B159" s="74" t="s">
        <v>51</v>
      </c>
      <c r="C159" s="91">
        <f>SUM(C158+C136+C103+C70+C36)</f>
        <v>12420</v>
      </c>
      <c r="D159" s="91">
        <f>SUM(D158+D136+D103+D70+D36)</f>
        <v>563.61</v>
      </c>
      <c r="E159" s="91">
        <f>SUM(E158+E136+E103+E70+E36)</f>
        <v>510.40999999999997</v>
      </c>
      <c r="F159" s="91">
        <f>SUM(F158+F136+F103+F70+F36)</f>
        <v>1931.14</v>
      </c>
      <c r="G159" s="91">
        <f>SUM(G158+G136+G103+G70+G36)</f>
        <v>14540.110000000002</v>
      </c>
      <c r="H159" s="91">
        <f>SUM(H158+H136+H103+H70+H36)</f>
        <v>14.016</v>
      </c>
      <c r="I159" s="91">
        <f>SUM(I158+I136+I103+I70+I36)</f>
        <v>618.84</v>
      </c>
      <c r="J159" s="91">
        <f>SUM(J158+J136+J103+J70+J36)</f>
        <v>2861.2480000000005</v>
      </c>
      <c r="K159" s="91">
        <f>SUM(K158+K136+K103+K70+K36)</f>
        <v>3775.9320000000002</v>
      </c>
      <c r="L159" s="91">
        <f>SUM(L158+L136+L103+L70+L36)</f>
        <v>8067.6900000000005</v>
      </c>
      <c r="M159" s="91">
        <f>SUM(M158+M136+M103+M70+M36)</f>
        <v>2270.3199999999997</v>
      </c>
      <c r="N159" s="91">
        <f>SUM(N158+N136+N103+N70+N36)</f>
        <v>137.09</v>
      </c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27.75" customHeight="1">
      <c r="A160" s="47"/>
      <c r="B160" s="36" t="s">
        <v>86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21.75" customHeight="1">
      <c r="A161" s="47"/>
      <c r="B161" s="36" t="s">
        <v>30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4.25" customHeight="1">
      <c r="A162" s="47"/>
      <c r="B162" s="36" t="s">
        <v>3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s="9" customFormat="1">
      <c r="A163" s="51">
        <v>44</v>
      </c>
      <c r="B163" s="45" t="s">
        <v>70</v>
      </c>
      <c r="C163" s="27">
        <v>200</v>
      </c>
      <c r="D163" s="27">
        <v>8</v>
      </c>
      <c r="E163" s="27">
        <v>6.5</v>
      </c>
      <c r="F163" s="27">
        <v>22.5</v>
      </c>
      <c r="G163" s="27">
        <v>181</v>
      </c>
      <c r="H163" s="31">
        <v>7.4999999999999997E-2</v>
      </c>
      <c r="I163" s="31">
        <v>0.8</v>
      </c>
      <c r="J163" s="31">
        <v>2.7E-2</v>
      </c>
      <c r="K163" s="31">
        <v>152.5</v>
      </c>
      <c r="L163" s="31">
        <v>130.5</v>
      </c>
      <c r="M163" s="31">
        <v>24.1</v>
      </c>
      <c r="N163" s="31">
        <v>0.625</v>
      </c>
    </row>
    <row r="164" spans="1:25">
      <c r="A164" s="102">
        <v>161</v>
      </c>
      <c r="B164" s="37" t="s">
        <v>64</v>
      </c>
      <c r="C164" s="32">
        <v>200</v>
      </c>
      <c r="D164" s="34">
        <v>6.2</v>
      </c>
      <c r="E164" s="34">
        <v>4.8</v>
      </c>
      <c r="F164" s="32">
        <v>24</v>
      </c>
      <c r="G164" s="34">
        <v>164.6</v>
      </c>
      <c r="H164" s="33">
        <v>0.01</v>
      </c>
      <c r="I164" s="33">
        <v>0.18</v>
      </c>
      <c r="J164" s="32">
        <v>0</v>
      </c>
      <c r="K164" s="33">
        <v>78.319999999999993</v>
      </c>
      <c r="L164" s="33">
        <v>55.38</v>
      </c>
      <c r="M164" s="33">
        <v>18.46</v>
      </c>
      <c r="N164" s="33">
        <v>0.38</v>
      </c>
      <c r="O164" s="9"/>
      <c r="P164" s="9"/>
      <c r="Q164" s="9"/>
      <c r="R164" s="9"/>
      <c r="S164" s="9"/>
      <c r="T164" s="9"/>
      <c r="U164" s="9"/>
      <c r="V164" s="9"/>
      <c r="W164" s="9"/>
    </row>
    <row r="165" spans="1:25">
      <c r="A165" s="102">
        <v>2</v>
      </c>
      <c r="B165" s="37" t="s">
        <v>56</v>
      </c>
      <c r="C165" s="32">
        <v>20</v>
      </c>
      <c r="D165" s="33">
        <v>0.16</v>
      </c>
      <c r="E165" s="34">
        <v>14.4</v>
      </c>
      <c r="F165" s="33">
        <v>0.26</v>
      </c>
      <c r="G165" s="33">
        <v>130.86000000000001</v>
      </c>
      <c r="H165" s="32">
        <v>0</v>
      </c>
      <c r="I165" s="32">
        <v>0</v>
      </c>
      <c r="J165" s="33">
        <v>0.06</v>
      </c>
      <c r="K165" s="34">
        <v>4.8</v>
      </c>
      <c r="L165" s="32">
        <v>4</v>
      </c>
      <c r="M165" s="34">
        <v>0.6</v>
      </c>
      <c r="N165" s="32">
        <v>0</v>
      </c>
      <c r="O165" s="9"/>
      <c r="P165" s="9"/>
      <c r="Q165" s="9"/>
      <c r="R165" s="9"/>
      <c r="S165" s="9"/>
      <c r="T165" s="9"/>
      <c r="U165" s="9"/>
      <c r="V165" s="9"/>
      <c r="W165" s="9"/>
    </row>
    <row r="166" spans="1:25">
      <c r="A166" s="102">
        <v>119</v>
      </c>
      <c r="B166" s="37" t="s">
        <v>35</v>
      </c>
      <c r="C166" s="32">
        <v>50</v>
      </c>
      <c r="D166" s="33">
        <v>3.55</v>
      </c>
      <c r="E166" s="33">
        <v>0.35</v>
      </c>
      <c r="F166" s="34">
        <v>22.1</v>
      </c>
      <c r="G166" s="32">
        <v>120</v>
      </c>
      <c r="H166" s="33">
        <v>0.06</v>
      </c>
      <c r="I166" s="32">
        <v>0</v>
      </c>
      <c r="J166" s="32">
        <v>0</v>
      </c>
      <c r="K166" s="34">
        <v>18.5</v>
      </c>
      <c r="L166" s="32">
        <v>109</v>
      </c>
      <c r="M166" s="34">
        <v>32.5</v>
      </c>
      <c r="N166" s="34">
        <v>1.4</v>
      </c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s="3" customFormat="1">
      <c r="A167" s="103"/>
      <c r="B167" s="38" t="s">
        <v>44</v>
      </c>
      <c r="C167" s="39">
        <f>SUM(C163:C166)</f>
        <v>470</v>
      </c>
      <c r="D167" s="39">
        <f t="shared" ref="D167:N167" si="31">SUM(D163:D166)</f>
        <v>17.91</v>
      </c>
      <c r="E167" s="39">
        <f t="shared" si="31"/>
        <v>26.050000000000004</v>
      </c>
      <c r="F167" s="39">
        <f t="shared" si="31"/>
        <v>68.86</v>
      </c>
      <c r="G167" s="39">
        <f t="shared" si="31"/>
        <v>596.46</v>
      </c>
      <c r="H167" s="39">
        <f t="shared" si="31"/>
        <v>0.14499999999999999</v>
      </c>
      <c r="I167" s="39">
        <f t="shared" si="31"/>
        <v>0.98</v>
      </c>
      <c r="J167" s="39">
        <f t="shared" si="31"/>
        <v>8.6999999999999994E-2</v>
      </c>
      <c r="K167" s="39">
        <f t="shared" si="31"/>
        <v>254.12</v>
      </c>
      <c r="L167" s="39">
        <f t="shared" ref="L167" si="32">SUM(L163:L166)</f>
        <v>298.88</v>
      </c>
      <c r="M167" s="39">
        <f t="shared" si="31"/>
        <v>75.66</v>
      </c>
      <c r="N167" s="39">
        <f t="shared" si="31"/>
        <v>2.4049999999999998</v>
      </c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>
      <c r="A168" s="47"/>
      <c r="B168" s="36" t="s">
        <v>4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>
      <c r="A169" s="61">
        <v>143</v>
      </c>
      <c r="B169" s="61" t="s">
        <v>73</v>
      </c>
      <c r="C169" s="28">
        <v>200</v>
      </c>
      <c r="D169" s="28">
        <v>32</v>
      </c>
      <c r="E169" s="28">
        <v>22</v>
      </c>
      <c r="F169" s="28">
        <v>40</v>
      </c>
      <c r="G169" s="28">
        <v>486.2</v>
      </c>
      <c r="H169" s="28">
        <v>0.1</v>
      </c>
      <c r="I169" s="28">
        <v>0.44</v>
      </c>
      <c r="J169" s="28">
        <v>0.12</v>
      </c>
      <c r="K169" s="28">
        <v>219.32</v>
      </c>
      <c r="L169" s="28">
        <v>356.84</v>
      </c>
      <c r="M169" s="28">
        <v>33.72</v>
      </c>
      <c r="N169" s="28">
        <v>0.74</v>
      </c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5">
      <c r="A170" s="47">
        <v>386</v>
      </c>
      <c r="B170" s="47" t="s">
        <v>66</v>
      </c>
      <c r="C170" s="26">
        <v>200</v>
      </c>
      <c r="D170" s="26">
        <v>5.6</v>
      </c>
      <c r="E170" s="26">
        <v>5</v>
      </c>
      <c r="F170" s="26">
        <v>9.1999999999999993</v>
      </c>
      <c r="G170" s="26">
        <v>104</v>
      </c>
      <c r="H170" s="28">
        <v>0.08</v>
      </c>
      <c r="I170" s="28">
        <v>0.14000000000000001</v>
      </c>
      <c r="J170" s="28">
        <v>2.1999999999999999E-2</v>
      </c>
      <c r="K170" s="26">
        <v>0.14000000000000001</v>
      </c>
      <c r="L170" s="26">
        <v>180</v>
      </c>
      <c r="M170" s="26">
        <v>28</v>
      </c>
      <c r="N170" s="26">
        <v>0.2</v>
      </c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5" s="3" customFormat="1">
      <c r="A171" s="103"/>
      <c r="B171" s="38" t="s">
        <v>44</v>
      </c>
      <c r="C171" s="39">
        <f t="shared" ref="C171:N171" si="33">SUM(C169:C170)</f>
        <v>400</v>
      </c>
      <c r="D171" s="39">
        <f t="shared" si="33"/>
        <v>37.6</v>
      </c>
      <c r="E171" s="39">
        <f t="shared" si="33"/>
        <v>27</v>
      </c>
      <c r="F171" s="39">
        <f t="shared" si="33"/>
        <v>49.2</v>
      </c>
      <c r="G171" s="39">
        <f t="shared" si="33"/>
        <v>590.20000000000005</v>
      </c>
      <c r="H171" s="39">
        <f t="shared" si="33"/>
        <v>0.18</v>
      </c>
      <c r="I171" s="39">
        <f t="shared" si="33"/>
        <v>0.58000000000000007</v>
      </c>
      <c r="J171" s="39">
        <f t="shared" si="33"/>
        <v>0.14199999999999999</v>
      </c>
      <c r="K171" s="39">
        <f t="shared" si="33"/>
        <v>219.45999999999998</v>
      </c>
      <c r="L171" s="39">
        <f t="shared" si="33"/>
        <v>536.83999999999992</v>
      </c>
      <c r="M171" s="39">
        <f t="shared" si="33"/>
        <v>61.72</v>
      </c>
      <c r="N171" s="39">
        <f t="shared" si="33"/>
        <v>0.94</v>
      </c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4.25" customHeight="1">
      <c r="A172" s="47"/>
      <c r="B172" s="36" t="s">
        <v>5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>
      <c r="A173" s="44">
        <v>24</v>
      </c>
      <c r="B173" s="47" t="s">
        <v>124</v>
      </c>
      <c r="C173" s="26">
        <v>150</v>
      </c>
      <c r="D173" s="48">
        <v>0.6</v>
      </c>
      <c r="E173" s="48">
        <v>0</v>
      </c>
      <c r="F173" s="48">
        <v>16.95</v>
      </c>
      <c r="G173" s="58">
        <v>69</v>
      </c>
      <c r="H173" s="48">
        <v>0.01</v>
      </c>
      <c r="I173" s="48">
        <v>19.5</v>
      </c>
      <c r="J173" s="48">
        <v>0</v>
      </c>
      <c r="K173" s="48">
        <v>24</v>
      </c>
      <c r="L173" s="48">
        <v>16.5</v>
      </c>
      <c r="M173" s="48">
        <v>13.5</v>
      </c>
      <c r="N173" s="48">
        <v>3.3</v>
      </c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7.25" customHeight="1">
      <c r="A174" s="44">
        <v>138</v>
      </c>
      <c r="B174" s="45" t="s">
        <v>102</v>
      </c>
      <c r="C174" s="29">
        <v>250</v>
      </c>
      <c r="D174" s="54">
        <v>7.75</v>
      </c>
      <c r="E174" s="54">
        <v>7.75</v>
      </c>
      <c r="F174" s="54">
        <v>13.75</v>
      </c>
      <c r="G174" s="54">
        <v>157.25</v>
      </c>
      <c r="H174" s="54">
        <v>0.1</v>
      </c>
      <c r="I174" s="54">
        <v>13.37</v>
      </c>
      <c r="J174" s="54">
        <v>125.63</v>
      </c>
      <c r="K174" s="54">
        <v>40.549999999999997</v>
      </c>
      <c r="L174" s="54">
        <v>96.6</v>
      </c>
      <c r="M174" s="54">
        <v>34.15</v>
      </c>
      <c r="N174" s="54">
        <v>1.35</v>
      </c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43.5" customHeight="1">
      <c r="A175" s="44">
        <v>177</v>
      </c>
      <c r="B175" s="61" t="s">
        <v>125</v>
      </c>
      <c r="C175" s="26">
        <v>100</v>
      </c>
      <c r="D175" s="54">
        <v>17.52</v>
      </c>
      <c r="E175" s="54">
        <v>14.84</v>
      </c>
      <c r="F175" s="54">
        <v>1.79</v>
      </c>
      <c r="G175" s="54">
        <v>211.63</v>
      </c>
      <c r="H175" s="54">
        <v>7.0000000000000007E-2</v>
      </c>
      <c r="I175" s="54">
        <v>1.89</v>
      </c>
      <c r="J175" s="54">
        <v>130</v>
      </c>
      <c r="K175" s="54">
        <v>22.43</v>
      </c>
      <c r="L175" s="54">
        <v>146.94</v>
      </c>
      <c r="M175" s="54">
        <v>21.63</v>
      </c>
      <c r="N175" s="54">
        <v>1.27</v>
      </c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" customHeight="1">
      <c r="A176" s="44">
        <v>54</v>
      </c>
      <c r="B176" s="41" t="s">
        <v>47</v>
      </c>
      <c r="C176" s="35">
        <v>180</v>
      </c>
      <c r="D176" s="43">
        <v>8.64</v>
      </c>
      <c r="E176" s="43">
        <v>6.12</v>
      </c>
      <c r="F176" s="43">
        <v>40.68</v>
      </c>
      <c r="G176" s="43">
        <v>252.36</v>
      </c>
      <c r="H176" s="42">
        <v>0.25</v>
      </c>
      <c r="I176" s="42">
        <v>0</v>
      </c>
      <c r="J176" s="42">
        <v>0</v>
      </c>
      <c r="K176" s="42">
        <v>17.46</v>
      </c>
      <c r="L176" s="42">
        <v>250.65</v>
      </c>
      <c r="M176" s="42">
        <v>167.99</v>
      </c>
      <c r="N176" s="42">
        <v>5.61</v>
      </c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6.5" customHeight="1">
      <c r="A177" s="61">
        <v>98</v>
      </c>
      <c r="B177" s="61" t="s">
        <v>33</v>
      </c>
      <c r="C177" s="28">
        <v>200</v>
      </c>
      <c r="D177" s="28">
        <v>0.4</v>
      </c>
      <c r="E177" s="28">
        <v>0</v>
      </c>
      <c r="F177" s="28">
        <v>27</v>
      </c>
      <c r="G177" s="28">
        <v>110</v>
      </c>
      <c r="H177" s="28">
        <v>0</v>
      </c>
      <c r="I177" s="28">
        <v>1.4</v>
      </c>
      <c r="J177" s="28">
        <v>0</v>
      </c>
      <c r="K177" s="26">
        <v>12.8</v>
      </c>
      <c r="L177" s="26">
        <v>2.2000000000000002</v>
      </c>
      <c r="M177" s="26">
        <v>1.8</v>
      </c>
      <c r="N177" s="26">
        <v>0.5</v>
      </c>
      <c r="O177" s="9"/>
      <c r="P177" s="9"/>
      <c r="Q177" s="9"/>
      <c r="R177" s="9"/>
      <c r="S177" s="9"/>
      <c r="T177" s="9"/>
      <c r="U177" s="9"/>
      <c r="V177" s="9"/>
      <c r="W177" s="9"/>
    </row>
    <row r="178" spans="1:25">
      <c r="A178" s="47">
        <v>119</v>
      </c>
      <c r="B178" s="47" t="s">
        <v>35</v>
      </c>
      <c r="C178" s="26">
        <v>100</v>
      </c>
      <c r="D178" s="26">
        <v>7.6</v>
      </c>
      <c r="E178" s="26">
        <v>0.8</v>
      </c>
      <c r="F178" s="26">
        <v>49.2</v>
      </c>
      <c r="G178" s="26">
        <v>235</v>
      </c>
      <c r="H178" s="26">
        <v>0.12</v>
      </c>
      <c r="I178" s="26">
        <v>0</v>
      </c>
      <c r="J178" s="26">
        <v>0</v>
      </c>
      <c r="K178" s="26">
        <v>20</v>
      </c>
      <c r="L178" s="26">
        <v>66</v>
      </c>
      <c r="M178" s="26">
        <v>14</v>
      </c>
      <c r="N178" s="26">
        <v>1.2</v>
      </c>
      <c r="O178" s="9"/>
      <c r="P178" s="9"/>
      <c r="Q178" s="9"/>
      <c r="R178" s="9"/>
      <c r="S178" s="9"/>
      <c r="T178" s="9"/>
      <c r="U178" s="9"/>
      <c r="V178" s="9"/>
      <c r="W178" s="9"/>
    </row>
    <row r="179" spans="1:25">
      <c r="A179" s="47">
        <v>120</v>
      </c>
      <c r="B179" s="47" t="s">
        <v>34</v>
      </c>
      <c r="C179" s="26">
        <v>60</v>
      </c>
      <c r="D179" s="26">
        <v>3.4</v>
      </c>
      <c r="E179" s="26">
        <v>0.66</v>
      </c>
      <c r="F179" s="26">
        <v>22.32</v>
      </c>
      <c r="G179" s="26">
        <v>108.78</v>
      </c>
      <c r="H179" s="26">
        <v>0.06</v>
      </c>
      <c r="I179" s="26">
        <v>0.24</v>
      </c>
      <c r="J179" s="26">
        <v>0</v>
      </c>
      <c r="K179" s="26">
        <v>20.399999999999999</v>
      </c>
      <c r="L179" s="26">
        <v>72</v>
      </c>
      <c r="M179" s="26">
        <v>24.6</v>
      </c>
      <c r="N179" s="26">
        <v>1.38</v>
      </c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5" s="3" customFormat="1">
      <c r="A180" s="105"/>
      <c r="B180" s="38" t="s">
        <v>44</v>
      </c>
      <c r="C180" s="85">
        <f>SUM(C173:C179)</f>
        <v>1040</v>
      </c>
      <c r="D180" s="88">
        <f>SUM(D173:D179)</f>
        <v>45.91</v>
      </c>
      <c r="E180" s="88">
        <f t="shared" ref="E180:N180" si="34">SUM(E173:E179)</f>
        <v>30.17</v>
      </c>
      <c r="F180" s="88">
        <f t="shared" si="34"/>
        <v>171.69</v>
      </c>
      <c r="G180" s="88">
        <f t="shared" si="34"/>
        <v>1144.02</v>
      </c>
      <c r="H180" s="88">
        <f t="shared" si="34"/>
        <v>0.6100000000000001</v>
      </c>
      <c r="I180" s="88">
        <f t="shared" si="34"/>
        <v>36.4</v>
      </c>
      <c r="J180" s="88">
        <f t="shared" si="34"/>
        <v>255.63</v>
      </c>
      <c r="K180" s="88">
        <f t="shared" si="34"/>
        <v>157.64000000000001</v>
      </c>
      <c r="L180" s="88">
        <f t="shared" si="34"/>
        <v>650.89</v>
      </c>
      <c r="M180" s="88">
        <f t="shared" si="34"/>
        <v>277.67</v>
      </c>
      <c r="N180" s="88">
        <f t="shared" si="34"/>
        <v>14.61</v>
      </c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6.5" customHeight="1">
      <c r="A181" s="47"/>
      <c r="B181" s="36" t="s">
        <v>6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s="9" customFormat="1" ht="15.75" customHeight="1">
      <c r="A182" s="51">
        <v>162</v>
      </c>
      <c r="B182" s="51" t="s">
        <v>138</v>
      </c>
      <c r="C182" s="27">
        <v>40</v>
      </c>
      <c r="D182" s="27">
        <v>1.32</v>
      </c>
      <c r="E182" s="27">
        <v>12</v>
      </c>
      <c r="F182" s="27">
        <v>25.88</v>
      </c>
      <c r="G182" s="27">
        <v>215.6</v>
      </c>
      <c r="H182" s="27">
        <v>1.6E-2</v>
      </c>
      <c r="I182" s="27">
        <v>0</v>
      </c>
      <c r="J182" s="27">
        <v>0</v>
      </c>
      <c r="K182" s="27">
        <v>3.2</v>
      </c>
      <c r="L182" s="27">
        <v>48.8</v>
      </c>
      <c r="M182" s="27">
        <v>8.8000000000000007</v>
      </c>
      <c r="N182" s="27">
        <v>0.32</v>
      </c>
    </row>
    <row r="183" spans="1:25" ht="17.25" customHeight="1">
      <c r="A183" s="47">
        <v>107</v>
      </c>
      <c r="B183" s="47" t="s">
        <v>60</v>
      </c>
      <c r="C183" s="26">
        <v>200</v>
      </c>
      <c r="D183" s="26">
        <v>0</v>
      </c>
      <c r="E183" s="26">
        <v>0</v>
      </c>
      <c r="F183" s="26">
        <v>19.600000000000001</v>
      </c>
      <c r="G183" s="26">
        <v>78</v>
      </c>
      <c r="H183" s="28">
        <v>0.02</v>
      </c>
      <c r="I183" s="28">
        <v>8</v>
      </c>
      <c r="J183" s="28">
        <v>0.3</v>
      </c>
      <c r="K183" s="26">
        <v>0</v>
      </c>
      <c r="L183" s="26">
        <v>0</v>
      </c>
      <c r="M183" s="26">
        <v>0</v>
      </c>
      <c r="N183" s="26">
        <v>0</v>
      </c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5" s="3" customFormat="1" ht="15" customHeight="1">
      <c r="A184" s="103"/>
      <c r="B184" s="38" t="s">
        <v>44</v>
      </c>
      <c r="C184" s="39">
        <f>SUM(C182:C183)</f>
        <v>240</v>
      </c>
      <c r="D184" s="39">
        <f t="shared" ref="D184:N184" si="35">SUM(D182:D183)</f>
        <v>1.32</v>
      </c>
      <c r="E184" s="39">
        <f t="shared" si="35"/>
        <v>12</v>
      </c>
      <c r="F184" s="39">
        <f t="shared" si="35"/>
        <v>45.480000000000004</v>
      </c>
      <c r="G184" s="39">
        <f t="shared" si="35"/>
        <v>293.60000000000002</v>
      </c>
      <c r="H184" s="39">
        <f t="shared" si="35"/>
        <v>3.6000000000000004E-2</v>
      </c>
      <c r="I184" s="39">
        <f t="shared" si="35"/>
        <v>8</v>
      </c>
      <c r="J184" s="39">
        <f t="shared" si="35"/>
        <v>0.3</v>
      </c>
      <c r="K184" s="39">
        <f t="shared" si="35"/>
        <v>3.2</v>
      </c>
      <c r="L184" s="39">
        <f t="shared" ref="L184" si="36">SUM(L182:L183)</f>
        <v>48.8</v>
      </c>
      <c r="M184" s="39">
        <f t="shared" si="35"/>
        <v>8.8000000000000007</v>
      </c>
      <c r="N184" s="39">
        <f t="shared" si="35"/>
        <v>0.32</v>
      </c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7.25" customHeight="1">
      <c r="A185" s="47"/>
      <c r="B185" s="36" t="s">
        <v>7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7.25" customHeight="1">
      <c r="A186" s="44">
        <v>172</v>
      </c>
      <c r="B186" s="44" t="s">
        <v>98</v>
      </c>
      <c r="C186" s="40">
        <v>100</v>
      </c>
      <c r="D186" s="42">
        <v>2.91</v>
      </c>
      <c r="E186" s="42">
        <v>0.18</v>
      </c>
      <c r="F186" s="42">
        <v>5.91</v>
      </c>
      <c r="G186" s="66">
        <v>36</v>
      </c>
      <c r="H186" s="42">
        <v>0.08</v>
      </c>
      <c r="I186" s="42">
        <v>4</v>
      </c>
      <c r="J186" s="42">
        <v>30</v>
      </c>
      <c r="K186" s="42">
        <v>17.600000000000001</v>
      </c>
      <c r="L186" s="42">
        <v>53.94</v>
      </c>
      <c r="M186" s="42">
        <v>18.27</v>
      </c>
      <c r="N186" s="42">
        <v>0.61</v>
      </c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s="9" customFormat="1" ht="25.5">
      <c r="A187" s="45">
        <v>179</v>
      </c>
      <c r="B187" s="45" t="s">
        <v>89</v>
      </c>
      <c r="C187" s="29">
        <v>100</v>
      </c>
      <c r="D187" s="29">
        <v>12.9</v>
      </c>
      <c r="E187" s="29">
        <v>7.8</v>
      </c>
      <c r="F187" s="29">
        <v>2.8</v>
      </c>
      <c r="G187" s="29">
        <v>132.69999999999999</v>
      </c>
      <c r="H187" s="29">
        <v>0.23</v>
      </c>
      <c r="I187" s="29">
        <v>85.73</v>
      </c>
      <c r="J187" s="29">
        <v>7.2999999999999995E-2</v>
      </c>
      <c r="K187" s="29">
        <v>24.61</v>
      </c>
      <c r="L187" s="29">
        <v>245.71</v>
      </c>
      <c r="M187" s="29">
        <v>16.59</v>
      </c>
      <c r="N187" s="29">
        <v>12.61</v>
      </c>
    </row>
    <row r="188" spans="1:25">
      <c r="A188" s="45">
        <v>51</v>
      </c>
      <c r="B188" s="45" t="s">
        <v>71</v>
      </c>
      <c r="C188" s="29">
        <v>180</v>
      </c>
      <c r="D188" s="29">
        <v>3.96</v>
      </c>
      <c r="E188" s="29">
        <v>4.68</v>
      </c>
      <c r="F188" s="29">
        <v>30.78</v>
      </c>
      <c r="G188" s="29">
        <v>181.62</v>
      </c>
      <c r="H188" s="29">
        <v>0.18</v>
      </c>
      <c r="I188" s="29">
        <v>25.2</v>
      </c>
      <c r="J188" s="29">
        <v>0</v>
      </c>
      <c r="K188" s="29">
        <v>16.809999999999999</v>
      </c>
      <c r="L188" s="29">
        <v>94.36</v>
      </c>
      <c r="M188" s="29">
        <v>35.24</v>
      </c>
      <c r="N188" s="29">
        <v>1.58</v>
      </c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5">
      <c r="A189" s="47">
        <v>114</v>
      </c>
      <c r="B189" s="47" t="s">
        <v>46</v>
      </c>
      <c r="C189" s="26">
        <v>200</v>
      </c>
      <c r="D189" s="26">
        <v>0.2</v>
      </c>
      <c r="E189" s="26">
        <v>0</v>
      </c>
      <c r="F189" s="26">
        <v>11</v>
      </c>
      <c r="G189" s="26">
        <v>44.8</v>
      </c>
      <c r="H189" s="28">
        <v>0</v>
      </c>
      <c r="I189" s="28">
        <v>0.08</v>
      </c>
      <c r="J189" s="50">
        <v>0</v>
      </c>
      <c r="K189" s="28">
        <v>13.56</v>
      </c>
      <c r="L189" s="50">
        <v>7.66</v>
      </c>
      <c r="M189" s="50">
        <v>4.08</v>
      </c>
      <c r="N189" s="28">
        <v>0.8</v>
      </c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5">
      <c r="A190" s="102">
        <v>119</v>
      </c>
      <c r="B190" s="37" t="s">
        <v>35</v>
      </c>
      <c r="C190" s="32">
        <v>50</v>
      </c>
      <c r="D190" s="33">
        <v>3.55</v>
      </c>
      <c r="E190" s="33">
        <v>0.35</v>
      </c>
      <c r="F190" s="34">
        <v>22.1</v>
      </c>
      <c r="G190" s="32">
        <v>120</v>
      </c>
      <c r="H190" s="33">
        <v>0.06</v>
      </c>
      <c r="I190" s="32">
        <v>0</v>
      </c>
      <c r="J190" s="32">
        <v>0</v>
      </c>
      <c r="K190" s="34">
        <v>18.5</v>
      </c>
      <c r="L190" s="32">
        <v>109</v>
      </c>
      <c r="M190" s="34">
        <v>32.5</v>
      </c>
      <c r="N190" s="34">
        <v>1.4</v>
      </c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>
      <c r="A191" s="47">
        <v>120</v>
      </c>
      <c r="B191" s="47" t="s">
        <v>34</v>
      </c>
      <c r="C191" s="26">
        <v>60</v>
      </c>
      <c r="D191" s="26">
        <v>3.42</v>
      </c>
      <c r="E191" s="26">
        <v>0.66</v>
      </c>
      <c r="F191" s="26">
        <v>22.3</v>
      </c>
      <c r="G191" s="26">
        <v>108.7</v>
      </c>
      <c r="H191" s="26">
        <v>0.06</v>
      </c>
      <c r="I191" s="26">
        <v>0.24</v>
      </c>
      <c r="J191" s="26">
        <v>0</v>
      </c>
      <c r="K191" s="26">
        <v>20.399999999999999</v>
      </c>
      <c r="L191" s="26">
        <v>72</v>
      </c>
      <c r="M191" s="26">
        <v>24.6</v>
      </c>
      <c r="N191" s="26">
        <v>1.38</v>
      </c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5" s="3" customFormat="1" ht="19.5" customHeight="1">
      <c r="A192" s="103"/>
      <c r="B192" s="38" t="s">
        <v>44</v>
      </c>
      <c r="C192" s="39">
        <f>SUM(C186:C191)</f>
        <v>690</v>
      </c>
      <c r="D192" s="39">
        <f>SUM(D186:D191)</f>
        <v>26.939999999999998</v>
      </c>
      <c r="E192" s="39">
        <f t="shared" ref="E192:N192" si="37">SUM(E186:E191)</f>
        <v>13.67</v>
      </c>
      <c r="F192" s="39">
        <f t="shared" si="37"/>
        <v>94.89</v>
      </c>
      <c r="G192" s="39">
        <f t="shared" si="37"/>
        <v>623.82000000000005</v>
      </c>
      <c r="H192" s="39">
        <f t="shared" si="37"/>
        <v>0.6100000000000001</v>
      </c>
      <c r="I192" s="39">
        <f t="shared" si="37"/>
        <v>115.25</v>
      </c>
      <c r="J192" s="39">
        <f t="shared" si="37"/>
        <v>30.073</v>
      </c>
      <c r="K192" s="39">
        <f t="shared" si="37"/>
        <v>111.47999999999999</v>
      </c>
      <c r="L192" s="39">
        <f t="shared" si="37"/>
        <v>582.67000000000007</v>
      </c>
      <c r="M192" s="39">
        <f t="shared" si="37"/>
        <v>131.28</v>
      </c>
      <c r="N192" s="39">
        <f t="shared" si="37"/>
        <v>18.38</v>
      </c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s="6" customFormat="1">
      <c r="A193" s="119" t="s">
        <v>8</v>
      </c>
      <c r="B193" s="120"/>
      <c r="C193" s="89">
        <f>SUM(+C184+C180+C171+C167)</f>
        <v>2150</v>
      </c>
      <c r="D193" s="87">
        <f>SUM(+D184+D180+D171+D167)</f>
        <v>102.74</v>
      </c>
      <c r="E193" s="65">
        <f t="shared" ref="E193:N193" si="38">SUM(E192+E184+E180+E171+E167)</f>
        <v>108.89000000000001</v>
      </c>
      <c r="F193" s="65">
        <f t="shared" si="38"/>
        <v>430.12</v>
      </c>
      <c r="G193" s="65">
        <f t="shared" si="38"/>
        <v>3248.1000000000004</v>
      </c>
      <c r="H193" s="87">
        <f t="shared" si="38"/>
        <v>1.5810000000000002</v>
      </c>
      <c r="I193" s="87">
        <f t="shared" si="38"/>
        <v>161.21</v>
      </c>
      <c r="J193" s="65">
        <f t="shared" si="38"/>
        <v>286.23199999999997</v>
      </c>
      <c r="K193" s="65">
        <f t="shared" si="38"/>
        <v>745.9</v>
      </c>
      <c r="L193" s="65">
        <f t="shared" si="38"/>
        <v>2118.08</v>
      </c>
      <c r="M193" s="65">
        <f t="shared" si="38"/>
        <v>555.13</v>
      </c>
      <c r="N193" s="65">
        <f t="shared" si="38"/>
        <v>36.655000000000001</v>
      </c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0.75" customHeight="1">
      <c r="A194" s="47"/>
      <c r="B194" s="47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>
      <c r="A195" s="47"/>
      <c r="B195" s="75" t="s">
        <v>26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8" customHeight="1">
      <c r="A196" s="47"/>
      <c r="B196" s="36" t="s">
        <v>3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9.5" customHeight="1">
      <c r="A197" s="102">
        <v>17</v>
      </c>
      <c r="B197" s="37" t="s">
        <v>48</v>
      </c>
      <c r="C197" s="32">
        <v>50</v>
      </c>
      <c r="D197" s="33">
        <v>5.95</v>
      </c>
      <c r="E197" s="33">
        <v>5.05</v>
      </c>
      <c r="F197" s="34">
        <v>0.3</v>
      </c>
      <c r="G197" s="34">
        <v>70.7</v>
      </c>
      <c r="H197" s="33">
        <v>0.03</v>
      </c>
      <c r="I197" s="32">
        <v>0</v>
      </c>
      <c r="J197" s="33">
        <v>0.17</v>
      </c>
      <c r="K197" s="32">
        <v>0</v>
      </c>
      <c r="L197" s="34">
        <v>92.5</v>
      </c>
      <c r="M197" s="34">
        <v>27</v>
      </c>
      <c r="N197" s="33">
        <v>1.35</v>
      </c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7.25" customHeight="1">
      <c r="A198" s="47">
        <v>56</v>
      </c>
      <c r="B198" s="61" t="s">
        <v>57</v>
      </c>
      <c r="C198" s="26">
        <v>250</v>
      </c>
      <c r="D198" s="26">
        <v>7.9</v>
      </c>
      <c r="E198" s="26">
        <v>8.75</v>
      </c>
      <c r="F198" s="26">
        <v>38.200000000000003</v>
      </c>
      <c r="G198" s="26">
        <v>263.5</v>
      </c>
      <c r="H198" s="50">
        <v>2.5000000000000001E-2</v>
      </c>
      <c r="I198" s="50">
        <v>0</v>
      </c>
      <c r="J198" s="50">
        <v>0.02</v>
      </c>
      <c r="K198" s="50">
        <v>24.05</v>
      </c>
      <c r="L198" s="50">
        <v>84.7</v>
      </c>
      <c r="M198" s="50">
        <v>27.3</v>
      </c>
      <c r="N198" s="50">
        <v>0.6</v>
      </c>
      <c r="O198" s="9"/>
      <c r="P198" s="9"/>
      <c r="Q198" s="9"/>
      <c r="R198" s="9"/>
      <c r="S198" s="9"/>
      <c r="T198" s="9"/>
      <c r="U198" s="9"/>
      <c r="V198" s="9"/>
      <c r="W198" s="9"/>
    </row>
    <row r="199" spans="1:25">
      <c r="A199" s="102">
        <v>115</v>
      </c>
      <c r="B199" s="37" t="s">
        <v>40</v>
      </c>
      <c r="C199" s="32">
        <v>200</v>
      </c>
      <c r="D199" s="34">
        <v>6.4</v>
      </c>
      <c r="E199" s="34">
        <v>5.2</v>
      </c>
      <c r="F199" s="32">
        <v>21</v>
      </c>
      <c r="G199" s="34">
        <v>156.6</v>
      </c>
      <c r="H199" s="33">
        <v>0.04</v>
      </c>
      <c r="I199" s="34">
        <v>1.3</v>
      </c>
      <c r="J199" s="33">
        <v>0.02</v>
      </c>
      <c r="K199" s="33">
        <v>127.74</v>
      </c>
      <c r="L199" s="34">
        <v>116.2</v>
      </c>
      <c r="M199" s="33">
        <v>21.64</v>
      </c>
      <c r="N199" s="33">
        <v>0.74</v>
      </c>
      <c r="O199" s="9"/>
      <c r="P199" s="9"/>
      <c r="Q199" s="9"/>
      <c r="R199" s="9"/>
      <c r="S199" s="9"/>
      <c r="T199" s="9"/>
      <c r="U199" s="9"/>
      <c r="V199" s="9"/>
      <c r="W199" s="9"/>
    </row>
    <row r="200" spans="1:25">
      <c r="A200" s="102">
        <v>119</v>
      </c>
      <c r="B200" s="37" t="s">
        <v>35</v>
      </c>
      <c r="C200" s="32">
        <v>50</v>
      </c>
      <c r="D200" s="33">
        <v>3.55</v>
      </c>
      <c r="E200" s="33">
        <v>0.35</v>
      </c>
      <c r="F200" s="34">
        <v>22.1</v>
      </c>
      <c r="G200" s="32">
        <v>120</v>
      </c>
      <c r="H200" s="33">
        <v>0.06</v>
      </c>
      <c r="I200" s="32">
        <v>0</v>
      </c>
      <c r="J200" s="32">
        <v>0</v>
      </c>
      <c r="K200" s="34">
        <v>18.5</v>
      </c>
      <c r="L200" s="32">
        <v>109</v>
      </c>
      <c r="M200" s="34">
        <v>32.5</v>
      </c>
      <c r="N200" s="34">
        <v>1.4</v>
      </c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>
      <c r="A201" s="102">
        <v>2</v>
      </c>
      <c r="B201" s="37" t="s">
        <v>56</v>
      </c>
      <c r="C201" s="32">
        <v>20</v>
      </c>
      <c r="D201" s="33">
        <v>0.16</v>
      </c>
      <c r="E201" s="34">
        <v>14.4</v>
      </c>
      <c r="F201" s="33">
        <v>0.26</v>
      </c>
      <c r="G201" s="33">
        <v>130.86000000000001</v>
      </c>
      <c r="H201" s="32">
        <v>0</v>
      </c>
      <c r="I201" s="32">
        <v>0</v>
      </c>
      <c r="J201" s="33">
        <v>0.06</v>
      </c>
      <c r="K201" s="34">
        <v>4.8</v>
      </c>
      <c r="L201" s="32">
        <v>4</v>
      </c>
      <c r="M201" s="34">
        <v>0.6</v>
      </c>
      <c r="N201" s="32">
        <v>0</v>
      </c>
      <c r="O201" s="9"/>
      <c r="P201" s="9"/>
      <c r="Q201" s="9"/>
      <c r="R201" s="9"/>
      <c r="S201" s="9"/>
      <c r="T201" s="9"/>
      <c r="U201" s="9"/>
      <c r="V201" s="9"/>
      <c r="W201" s="9"/>
    </row>
    <row r="202" spans="1:25" s="3" customFormat="1" ht="17.25" customHeight="1">
      <c r="A202" s="103"/>
      <c r="B202" s="38" t="s">
        <v>44</v>
      </c>
      <c r="C202" s="62">
        <f>SUM(C197:C201)</f>
        <v>570</v>
      </c>
      <c r="D202" s="64">
        <f>SUM(D197:D201)</f>
        <v>23.96</v>
      </c>
      <c r="E202" s="64">
        <f t="shared" ref="E202:N202" si="39">SUM(E197:E201)</f>
        <v>33.75</v>
      </c>
      <c r="F202" s="64">
        <f t="shared" si="39"/>
        <v>81.86</v>
      </c>
      <c r="G202" s="64">
        <f t="shared" si="39"/>
        <v>741.66</v>
      </c>
      <c r="H202" s="64">
        <f t="shared" si="39"/>
        <v>0.155</v>
      </c>
      <c r="I202" s="64">
        <f t="shared" si="39"/>
        <v>1.3</v>
      </c>
      <c r="J202" s="64">
        <f t="shared" si="39"/>
        <v>0.27</v>
      </c>
      <c r="K202" s="64">
        <f t="shared" si="39"/>
        <v>175.09</v>
      </c>
      <c r="L202" s="64">
        <f t="shared" si="39"/>
        <v>406.4</v>
      </c>
      <c r="M202" s="64">
        <f t="shared" si="39"/>
        <v>109.03999999999999</v>
      </c>
      <c r="N202" s="64">
        <f t="shared" si="39"/>
        <v>4.09</v>
      </c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7.25" customHeight="1">
      <c r="A203" s="47"/>
      <c r="B203" s="36" t="s">
        <v>4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s="9" customFormat="1" ht="15.75" customHeight="1">
      <c r="A204" s="51">
        <v>163</v>
      </c>
      <c r="B204" s="51" t="s">
        <v>69</v>
      </c>
      <c r="C204" s="27" t="s">
        <v>75</v>
      </c>
      <c r="D204" s="27">
        <v>6.7</v>
      </c>
      <c r="E204" s="27">
        <v>12.9</v>
      </c>
      <c r="F204" s="27">
        <v>7.3</v>
      </c>
      <c r="G204" s="27">
        <v>123</v>
      </c>
      <c r="H204" s="27">
        <v>0.9</v>
      </c>
      <c r="I204" s="27">
        <v>0.2</v>
      </c>
      <c r="J204" s="27">
        <v>1.4E-2</v>
      </c>
      <c r="K204" s="27">
        <v>13.8</v>
      </c>
      <c r="L204" s="27">
        <v>43.58</v>
      </c>
      <c r="M204" s="27">
        <v>50</v>
      </c>
      <c r="N204" s="27">
        <v>22.2</v>
      </c>
    </row>
    <row r="205" spans="1:25" s="19" customFormat="1" ht="13.5" customHeight="1">
      <c r="A205" s="51">
        <v>112</v>
      </c>
      <c r="B205" s="51" t="s">
        <v>50</v>
      </c>
      <c r="C205" s="27">
        <v>200</v>
      </c>
      <c r="D205" s="27">
        <v>1.8</v>
      </c>
      <c r="E205" s="27">
        <v>1.2</v>
      </c>
      <c r="F205" s="27">
        <v>13.2</v>
      </c>
      <c r="G205" s="27">
        <v>69.900000000000006</v>
      </c>
      <c r="H205" s="29">
        <v>0</v>
      </c>
      <c r="I205" s="29">
        <v>0.68</v>
      </c>
      <c r="J205" s="31">
        <v>0</v>
      </c>
      <c r="K205" s="29">
        <v>64.02</v>
      </c>
      <c r="L205" s="31">
        <v>55.52</v>
      </c>
      <c r="M205" s="31">
        <v>10.6</v>
      </c>
      <c r="N205" s="29">
        <v>0.84</v>
      </c>
    </row>
    <row r="206" spans="1:25" ht="13.5" customHeight="1">
      <c r="A206" s="47">
        <v>137</v>
      </c>
      <c r="B206" s="47" t="s">
        <v>61</v>
      </c>
      <c r="C206" s="26">
        <v>150</v>
      </c>
      <c r="D206" s="26">
        <v>1.8</v>
      </c>
      <c r="E206" s="26">
        <v>0</v>
      </c>
      <c r="F206" s="26">
        <v>17.2</v>
      </c>
      <c r="G206" s="26">
        <v>76</v>
      </c>
      <c r="H206" s="26">
        <v>0.12</v>
      </c>
      <c r="I206" s="26">
        <v>76</v>
      </c>
      <c r="J206" s="26">
        <v>0.12</v>
      </c>
      <c r="K206" s="26">
        <v>70</v>
      </c>
      <c r="L206" s="26">
        <v>34</v>
      </c>
      <c r="M206" s="26">
        <v>22</v>
      </c>
      <c r="N206" s="26">
        <v>0.2</v>
      </c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5" s="3" customFormat="1" ht="22.5" customHeight="1">
      <c r="A207" s="103"/>
      <c r="B207" s="38" t="s">
        <v>44</v>
      </c>
      <c r="C207" s="39">
        <v>405</v>
      </c>
      <c r="D207" s="39">
        <f>SUM(D204:D206)</f>
        <v>10.3</v>
      </c>
      <c r="E207" s="39">
        <f t="shared" ref="E207:N207" si="40">SUM(E204:E206)</f>
        <v>14.1</v>
      </c>
      <c r="F207" s="39">
        <f t="shared" si="40"/>
        <v>37.700000000000003</v>
      </c>
      <c r="G207" s="39">
        <f t="shared" si="40"/>
        <v>268.89999999999998</v>
      </c>
      <c r="H207" s="39">
        <f t="shared" si="40"/>
        <v>1.02</v>
      </c>
      <c r="I207" s="39">
        <f t="shared" si="40"/>
        <v>76.88</v>
      </c>
      <c r="J207" s="39">
        <f t="shared" si="40"/>
        <v>0.13400000000000001</v>
      </c>
      <c r="K207" s="39">
        <f t="shared" si="40"/>
        <v>147.82</v>
      </c>
      <c r="L207" s="39">
        <f t="shared" si="40"/>
        <v>133.1</v>
      </c>
      <c r="M207" s="39">
        <f t="shared" si="40"/>
        <v>82.6</v>
      </c>
      <c r="N207" s="39">
        <f t="shared" si="40"/>
        <v>23.24</v>
      </c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7.25" customHeight="1">
      <c r="A208" s="47"/>
      <c r="B208" s="36" t="s">
        <v>5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 16383:16383" ht="21.75" customHeight="1">
      <c r="A209" s="56">
        <v>235</v>
      </c>
      <c r="B209" s="56" t="s">
        <v>141</v>
      </c>
      <c r="C209" s="35">
        <v>100</v>
      </c>
      <c r="D209" s="42">
        <v>1.7</v>
      </c>
      <c r="E209" s="42">
        <v>13.3</v>
      </c>
      <c r="F209" s="42">
        <v>5.09</v>
      </c>
      <c r="G209" s="42">
        <v>148</v>
      </c>
      <c r="H209" s="42">
        <v>0.03</v>
      </c>
      <c r="I209" s="42">
        <v>7</v>
      </c>
      <c r="J209" s="42">
        <v>150</v>
      </c>
      <c r="K209" s="42">
        <v>43</v>
      </c>
      <c r="L209" s="42">
        <v>31</v>
      </c>
      <c r="M209" s="42">
        <v>15</v>
      </c>
      <c r="N209" s="42">
        <v>0.7</v>
      </c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 16383:16383">
      <c r="A210" s="44">
        <v>37</v>
      </c>
      <c r="B210" s="41" t="s">
        <v>144</v>
      </c>
      <c r="C210" s="35">
        <v>250</v>
      </c>
      <c r="D210" s="28">
        <v>7.23</v>
      </c>
      <c r="E210" s="28">
        <v>6.88</v>
      </c>
      <c r="F210" s="28">
        <v>13.5</v>
      </c>
      <c r="G210" s="28">
        <v>144.62</v>
      </c>
      <c r="H210" s="43">
        <v>0.09</v>
      </c>
      <c r="I210" s="43">
        <v>7.11</v>
      </c>
      <c r="J210" s="43">
        <v>140</v>
      </c>
      <c r="K210" s="43">
        <v>17.78</v>
      </c>
      <c r="L210" s="43">
        <v>103.26</v>
      </c>
      <c r="M210" s="43">
        <v>27.48</v>
      </c>
      <c r="N210" s="43">
        <v>1.53</v>
      </c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 16383:16383" s="9" customFormat="1">
      <c r="A211" s="56">
        <v>148</v>
      </c>
      <c r="B211" s="41" t="s">
        <v>108</v>
      </c>
      <c r="C211" s="35">
        <v>100</v>
      </c>
      <c r="D211" s="48">
        <v>21.9</v>
      </c>
      <c r="E211" s="48">
        <v>17.5</v>
      </c>
      <c r="F211" s="48">
        <v>6.9</v>
      </c>
      <c r="G211" s="48">
        <v>272.60000000000002</v>
      </c>
      <c r="H211" s="48">
        <v>0.03</v>
      </c>
      <c r="I211" s="48">
        <v>2.67</v>
      </c>
      <c r="J211" s="48">
        <v>193</v>
      </c>
      <c r="K211" s="48">
        <v>30.98</v>
      </c>
      <c r="L211" s="48">
        <v>116.05</v>
      </c>
      <c r="M211" s="48">
        <v>19.87</v>
      </c>
      <c r="N211" s="48">
        <v>0.54</v>
      </c>
    </row>
    <row r="212" spans="1:25 16383:16383" s="9" customFormat="1">
      <c r="A212" s="51">
        <v>50</v>
      </c>
      <c r="B212" s="51" t="s">
        <v>99</v>
      </c>
      <c r="C212" s="27">
        <v>180</v>
      </c>
      <c r="D212" s="57">
        <v>3.96</v>
      </c>
      <c r="E212" s="57">
        <v>9.36</v>
      </c>
      <c r="F212" s="57">
        <v>26.82</v>
      </c>
      <c r="G212" s="57">
        <v>207.72</v>
      </c>
      <c r="H212" s="67">
        <v>0.16</v>
      </c>
      <c r="I212" s="67">
        <v>21.78</v>
      </c>
      <c r="J212" s="67">
        <v>25.92</v>
      </c>
      <c r="K212" s="67">
        <v>43.63</v>
      </c>
      <c r="L212" s="67">
        <v>102.6</v>
      </c>
      <c r="M212" s="67">
        <v>33.35</v>
      </c>
      <c r="N212" s="67">
        <v>1.36</v>
      </c>
    </row>
    <row r="213" spans="1:25 16383:16383" s="9" customFormat="1" ht="25.5">
      <c r="A213" s="104">
        <v>216</v>
      </c>
      <c r="B213" s="61" t="s">
        <v>127</v>
      </c>
      <c r="C213" s="26">
        <v>200</v>
      </c>
      <c r="D213" s="48">
        <v>0.26</v>
      </c>
      <c r="E213" s="48">
        <v>0</v>
      </c>
      <c r="F213" s="48">
        <v>15.46</v>
      </c>
      <c r="G213" s="48">
        <v>62</v>
      </c>
      <c r="H213" s="42">
        <v>0</v>
      </c>
      <c r="I213" s="42">
        <v>4.4000000000000004</v>
      </c>
      <c r="J213" s="42">
        <v>0</v>
      </c>
      <c r="K213" s="42">
        <v>0.4</v>
      </c>
      <c r="L213" s="42">
        <v>0</v>
      </c>
      <c r="M213" s="42">
        <v>0</v>
      </c>
      <c r="N213" s="42">
        <v>0.04</v>
      </c>
    </row>
    <row r="214" spans="1:25 16383:16383">
      <c r="A214" s="47">
        <v>119</v>
      </c>
      <c r="B214" s="47" t="s">
        <v>35</v>
      </c>
      <c r="C214" s="26">
        <v>100</v>
      </c>
      <c r="D214" s="26">
        <v>7.6</v>
      </c>
      <c r="E214" s="26">
        <v>0.8</v>
      </c>
      <c r="F214" s="26">
        <v>49.2</v>
      </c>
      <c r="G214" s="26">
        <v>235</v>
      </c>
      <c r="H214" s="26">
        <v>0.12</v>
      </c>
      <c r="I214" s="26">
        <v>0</v>
      </c>
      <c r="J214" s="26">
        <v>0</v>
      </c>
      <c r="K214" s="26">
        <v>20</v>
      </c>
      <c r="L214" s="26">
        <v>66</v>
      </c>
      <c r="M214" s="26">
        <v>14</v>
      </c>
      <c r="N214" s="26">
        <v>1.2</v>
      </c>
      <c r="O214" s="9"/>
      <c r="P214" s="9"/>
      <c r="Q214" s="9"/>
      <c r="R214" s="9"/>
      <c r="S214" s="9"/>
      <c r="T214" s="9"/>
      <c r="U214" s="9"/>
      <c r="V214" s="9"/>
      <c r="W214" s="9"/>
    </row>
    <row r="215" spans="1:25 16383:16383">
      <c r="A215" s="47">
        <v>120</v>
      </c>
      <c r="B215" s="47" t="s">
        <v>34</v>
      </c>
      <c r="C215" s="26">
        <v>60</v>
      </c>
      <c r="D215" s="26">
        <v>3.4</v>
      </c>
      <c r="E215" s="26">
        <v>0.66</v>
      </c>
      <c r="F215" s="26">
        <v>22.32</v>
      </c>
      <c r="G215" s="26">
        <v>108.78</v>
      </c>
      <c r="H215" s="26">
        <v>0.06</v>
      </c>
      <c r="I215" s="26">
        <v>0.24</v>
      </c>
      <c r="J215" s="26">
        <v>0</v>
      </c>
      <c r="K215" s="26">
        <v>20.399999999999999</v>
      </c>
      <c r="L215" s="26">
        <v>72</v>
      </c>
      <c r="M215" s="26">
        <v>24.6</v>
      </c>
      <c r="N215" s="26">
        <v>1.38</v>
      </c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5 16383:16383" s="3" customFormat="1">
      <c r="A216" s="105"/>
      <c r="B216" s="38" t="s">
        <v>44</v>
      </c>
      <c r="C216" s="85">
        <f>SUM(C209:C215)</f>
        <v>990</v>
      </c>
      <c r="D216" s="88">
        <f>SUM(D209:D215)</f>
        <v>46.05</v>
      </c>
      <c r="E216" s="88">
        <f t="shared" ref="E216:N216" si="41">SUM(E209:E215)</f>
        <v>48.499999999999993</v>
      </c>
      <c r="F216" s="88">
        <f t="shared" si="41"/>
        <v>139.29000000000002</v>
      </c>
      <c r="G216" s="88">
        <f t="shared" si="41"/>
        <v>1178.72</v>
      </c>
      <c r="H216" s="88">
        <f t="shared" si="41"/>
        <v>0.49</v>
      </c>
      <c r="I216" s="88">
        <f t="shared" si="41"/>
        <v>43.2</v>
      </c>
      <c r="J216" s="88">
        <f t="shared" si="41"/>
        <v>508.92</v>
      </c>
      <c r="K216" s="88">
        <f t="shared" si="41"/>
        <v>176.19000000000003</v>
      </c>
      <c r="L216" s="88">
        <f t="shared" si="41"/>
        <v>490.90999999999997</v>
      </c>
      <c r="M216" s="88">
        <f t="shared" si="41"/>
        <v>134.30000000000001</v>
      </c>
      <c r="N216" s="88">
        <f t="shared" si="41"/>
        <v>6.75</v>
      </c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 16383:16383">
      <c r="A217" s="47"/>
      <c r="B217" s="36" t="s">
        <v>6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92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 16383:16383" s="9" customFormat="1">
      <c r="A218" s="51">
        <v>173</v>
      </c>
      <c r="B218" s="45" t="s">
        <v>45</v>
      </c>
      <c r="C218" s="27">
        <v>60</v>
      </c>
      <c r="D218" s="27">
        <v>6.07</v>
      </c>
      <c r="E218" s="27">
        <v>5.94</v>
      </c>
      <c r="F218" s="27">
        <v>17.690000000000001</v>
      </c>
      <c r="G218" s="27">
        <v>149.51</v>
      </c>
      <c r="H218" s="31">
        <v>0.05</v>
      </c>
      <c r="I218" s="31">
        <v>0</v>
      </c>
      <c r="J218" s="31">
        <v>0</v>
      </c>
      <c r="K218" s="31">
        <v>13.59</v>
      </c>
      <c r="L218" s="31">
        <v>40.119999999999997</v>
      </c>
      <c r="M218" s="31">
        <v>15.44</v>
      </c>
      <c r="N218" s="31">
        <v>1.1499999999999999</v>
      </c>
    </row>
    <row r="219" spans="1:25 16383:16383" s="8" customFormat="1" ht="13.5" customHeight="1">
      <c r="A219" s="47">
        <v>137</v>
      </c>
      <c r="B219" s="47" t="s">
        <v>84</v>
      </c>
      <c r="C219" s="26">
        <v>200</v>
      </c>
      <c r="D219" s="26">
        <v>2.4</v>
      </c>
      <c r="E219" s="26">
        <v>0</v>
      </c>
      <c r="F219" s="26">
        <v>22.9</v>
      </c>
      <c r="G219" s="26">
        <v>101.1</v>
      </c>
      <c r="H219" s="26">
        <v>0.16</v>
      </c>
      <c r="I219" s="26">
        <v>101.1</v>
      </c>
      <c r="J219" s="26">
        <v>0.16</v>
      </c>
      <c r="K219" s="26">
        <v>93.1</v>
      </c>
      <c r="L219" s="26">
        <v>29.26</v>
      </c>
      <c r="M219" s="26">
        <v>45.22</v>
      </c>
      <c r="N219" s="26">
        <v>0.27</v>
      </c>
      <c r="O219" s="14"/>
      <c r="P219" s="14"/>
      <c r="Q219" s="14"/>
      <c r="R219" s="14"/>
      <c r="S219" s="14"/>
      <c r="T219" s="14"/>
      <c r="U219" s="14"/>
      <c r="V219" s="14"/>
    </row>
    <row r="220" spans="1:25 16383:16383" s="3" customFormat="1" ht="13.5" customHeight="1">
      <c r="A220" s="103"/>
      <c r="B220" s="38" t="s">
        <v>44</v>
      </c>
      <c r="C220" s="39">
        <f>SUM(C218:C219)</f>
        <v>260</v>
      </c>
      <c r="D220" s="39">
        <f t="shared" ref="D220:N220" si="42">SUM(D218:D219)</f>
        <v>8.4700000000000006</v>
      </c>
      <c r="E220" s="39">
        <f t="shared" si="42"/>
        <v>5.94</v>
      </c>
      <c r="F220" s="39">
        <f t="shared" si="42"/>
        <v>40.590000000000003</v>
      </c>
      <c r="G220" s="39">
        <f t="shared" si="42"/>
        <v>250.60999999999999</v>
      </c>
      <c r="H220" s="39">
        <f t="shared" si="42"/>
        <v>0.21000000000000002</v>
      </c>
      <c r="I220" s="39">
        <f t="shared" si="42"/>
        <v>101.1</v>
      </c>
      <c r="J220" s="39">
        <f t="shared" si="42"/>
        <v>0.16</v>
      </c>
      <c r="K220" s="39">
        <f t="shared" si="42"/>
        <v>106.69</v>
      </c>
      <c r="L220" s="39">
        <f t="shared" si="42"/>
        <v>69.38</v>
      </c>
      <c r="M220" s="39">
        <f t="shared" si="42"/>
        <v>60.66</v>
      </c>
      <c r="N220" s="39">
        <f t="shared" si="42"/>
        <v>1.42</v>
      </c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XFC220" s="3">
        <f>SUM(A220:XFB220)</f>
        <v>905.2299999999999</v>
      </c>
    </row>
    <row r="221" spans="1:25 16383:16383" ht="15" customHeight="1">
      <c r="A221" s="47"/>
      <c r="B221" s="36" t="s">
        <v>7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 16383:16383" s="9" customFormat="1">
      <c r="A222" s="51">
        <v>89</v>
      </c>
      <c r="B222" s="45" t="s">
        <v>145</v>
      </c>
      <c r="C222" s="29">
        <v>100</v>
      </c>
      <c r="D222" s="60">
        <v>20.14</v>
      </c>
      <c r="E222" s="60">
        <v>18.940000000000001</v>
      </c>
      <c r="F222" s="60">
        <v>4.0999999999999996</v>
      </c>
      <c r="G222" s="60">
        <v>267.73</v>
      </c>
      <c r="H222" s="46">
        <v>0.06</v>
      </c>
      <c r="I222" s="46">
        <v>1.18</v>
      </c>
      <c r="J222" s="46">
        <v>0</v>
      </c>
      <c r="K222" s="46">
        <v>18.920000000000002</v>
      </c>
      <c r="L222" s="46">
        <v>196.35</v>
      </c>
      <c r="M222" s="46">
        <v>25.76</v>
      </c>
      <c r="N222" s="46">
        <v>2.9</v>
      </c>
    </row>
    <row r="223" spans="1:25 16383:16383">
      <c r="A223" s="47">
        <v>55</v>
      </c>
      <c r="B223" s="47" t="s">
        <v>103</v>
      </c>
      <c r="C223" s="26">
        <v>180</v>
      </c>
      <c r="D223" s="26">
        <v>4.32</v>
      </c>
      <c r="E223" s="26">
        <v>5.94</v>
      </c>
      <c r="F223" s="26">
        <v>29.52</v>
      </c>
      <c r="G223" s="26">
        <v>187.92</v>
      </c>
      <c r="H223" s="26">
        <v>0.03</v>
      </c>
      <c r="I223" s="26">
        <v>0</v>
      </c>
      <c r="J223" s="26">
        <v>0</v>
      </c>
      <c r="K223" s="26">
        <v>22.98</v>
      </c>
      <c r="L223" s="26">
        <v>190.15</v>
      </c>
      <c r="M223" s="26">
        <v>23.54</v>
      </c>
      <c r="N223" s="26">
        <v>1.04</v>
      </c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5 16383:16383" ht="18" customHeight="1">
      <c r="A224" s="47">
        <v>107</v>
      </c>
      <c r="B224" s="47" t="s">
        <v>58</v>
      </c>
      <c r="C224" s="26">
        <v>200</v>
      </c>
      <c r="D224" s="26">
        <v>0</v>
      </c>
      <c r="E224" s="26">
        <v>0</v>
      </c>
      <c r="F224" s="26">
        <v>22.8</v>
      </c>
      <c r="G224" s="26">
        <v>92</v>
      </c>
      <c r="H224" s="28">
        <v>0.04</v>
      </c>
      <c r="I224" s="28">
        <v>12</v>
      </c>
      <c r="J224" s="28">
        <v>0.6</v>
      </c>
      <c r="K224" s="26">
        <v>7</v>
      </c>
      <c r="L224" s="26">
        <v>0</v>
      </c>
      <c r="M224" s="26">
        <v>0</v>
      </c>
      <c r="N224" s="26">
        <v>0</v>
      </c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5">
      <c r="A225" s="102">
        <v>119</v>
      </c>
      <c r="B225" s="37" t="s">
        <v>35</v>
      </c>
      <c r="C225" s="32">
        <v>50</v>
      </c>
      <c r="D225" s="33">
        <v>3.55</v>
      </c>
      <c r="E225" s="33">
        <v>0.35</v>
      </c>
      <c r="F225" s="34">
        <v>22.1</v>
      </c>
      <c r="G225" s="32">
        <v>120</v>
      </c>
      <c r="H225" s="33">
        <v>0.06</v>
      </c>
      <c r="I225" s="32">
        <v>0</v>
      </c>
      <c r="J225" s="32">
        <v>0</v>
      </c>
      <c r="K225" s="34">
        <v>18.5</v>
      </c>
      <c r="L225" s="32">
        <v>109</v>
      </c>
      <c r="M225" s="34">
        <v>32.5</v>
      </c>
      <c r="N225" s="34">
        <v>1.4</v>
      </c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>
      <c r="A226" s="47">
        <v>120</v>
      </c>
      <c r="B226" s="47" t="s">
        <v>34</v>
      </c>
      <c r="C226" s="26">
        <v>60</v>
      </c>
      <c r="D226" s="26">
        <v>3.42</v>
      </c>
      <c r="E226" s="26">
        <v>0.66</v>
      </c>
      <c r="F226" s="26">
        <v>22.3</v>
      </c>
      <c r="G226" s="26">
        <v>108.7</v>
      </c>
      <c r="H226" s="26">
        <v>0.06</v>
      </c>
      <c r="I226" s="26">
        <v>0.24</v>
      </c>
      <c r="J226" s="26">
        <v>0</v>
      </c>
      <c r="K226" s="26">
        <v>20.399999999999999</v>
      </c>
      <c r="L226" s="26">
        <v>72</v>
      </c>
      <c r="M226" s="26">
        <v>24.6</v>
      </c>
      <c r="N226" s="26">
        <v>1.38</v>
      </c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5" s="3" customFormat="1" ht="15.75" customHeight="1">
      <c r="A227" s="103"/>
      <c r="B227" s="38" t="s">
        <v>44</v>
      </c>
      <c r="C227" s="39">
        <f>SUM(C222:C226)</f>
        <v>590</v>
      </c>
      <c r="D227" s="39">
        <f>SUM(D222:D226)</f>
        <v>31.43</v>
      </c>
      <c r="E227" s="39">
        <f t="shared" ref="E227:N227" si="43">SUM(E222:E226)</f>
        <v>25.890000000000004</v>
      </c>
      <c r="F227" s="39">
        <f t="shared" si="43"/>
        <v>100.82000000000001</v>
      </c>
      <c r="G227" s="39">
        <f t="shared" si="43"/>
        <v>776.35</v>
      </c>
      <c r="H227" s="39">
        <f t="shared" si="43"/>
        <v>0.25</v>
      </c>
      <c r="I227" s="39">
        <f t="shared" si="43"/>
        <v>13.42</v>
      </c>
      <c r="J227" s="39">
        <f t="shared" si="43"/>
        <v>0.6</v>
      </c>
      <c r="K227" s="39">
        <f t="shared" si="43"/>
        <v>87.800000000000011</v>
      </c>
      <c r="L227" s="39">
        <f t="shared" si="43"/>
        <v>567.5</v>
      </c>
      <c r="M227" s="39">
        <f t="shared" si="43"/>
        <v>106.4</v>
      </c>
      <c r="N227" s="39">
        <f t="shared" si="43"/>
        <v>6.72</v>
      </c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s="6" customFormat="1" ht="18" customHeight="1">
      <c r="A228" s="119" t="s">
        <v>8</v>
      </c>
      <c r="B228" s="120"/>
      <c r="C228" s="89">
        <f t="shared" ref="C228:N228" si="44">SUM(C227+C220+C216+C207+C202)</f>
        <v>2815</v>
      </c>
      <c r="D228" s="87">
        <f t="shared" si="44"/>
        <v>120.20999999999998</v>
      </c>
      <c r="E228" s="65">
        <f t="shared" si="44"/>
        <v>128.18</v>
      </c>
      <c r="F228" s="65">
        <f t="shared" si="44"/>
        <v>400.26000000000005</v>
      </c>
      <c r="G228" s="65">
        <f t="shared" si="44"/>
        <v>3216.2400000000002</v>
      </c>
      <c r="H228" s="65">
        <f t="shared" si="44"/>
        <v>2.125</v>
      </c>
      <c r="I228" s="65">
        <f t="shared" si="44"/>
        <v>235.9</v>
      </c>
      <c r="J228" s="65">
        <f t="shared" si="44"/>
        <v>510.084</v>
      </c>
      <c r="K228" s="65">
        <f t="shared" si="44"/>
        <v>693.59</v>
      </c>
      <c r="L228" s="87">
        <f t="shared" si="44"/>
        <v>1667.29</v>
      </c>
      <c r="M228" s="65">
        <f t="shared" si="44"/>
        <v>493</v>
      </c>
      <c r="N228" s="84">
        <f t="shared" si="44"/>
        <v>42.22</v>
      </c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>
      <c r="A229" s="47"/>
      <c r="B229" s="75" t="s">
        <v>27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>
      <c r="A230" s="47"/>
      <c r="B230" s="36" t="s">
        <v>3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>
      <c r="A231" s="47">
        <v>103</v>
      </c>
      <c r="B231" s="61" t="s">
        <v>72</v>
      </c>
      <c r="C231" s="26">
        <v>250</v>
      </c>
      <c r="D231" s="26">
        <v>8.6999999999999993</v>
      </c>
      <c r="E231" s="26">
        <v>9</v>
      </c>
      <c r="F231" s="26">
        <v>42.75</v>
      </c>
      <c r="G231" s="26">
        <v>286.2</v>
      </c>
      <c r="H231" s="50">
        <v>0.06</v>
      </c>
      <c r="I231" s="50">
        <v>1.65</v>
      </c>
      <c r="J231" s="50">
        <v>0.1</v>
      </c>
      <c r="K231" s="50">
        <v>202</v>
      </c>
      <c r="L231" s="50">
        <v>183.5</v>
      </c>
      <c r="M231" s="50">
        <v>32.1</v>
      </c>
      <c r="N231" s="50">
        <v>1.1000000000000001</v>
      </c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5" ht="18" customHeight="1">
      <c r="A232" s="102">
        <v>116</v>
      </c>
      <c r="B232" s="37" t="s">
        <v>65</v>
      </c>
      <c r="C232" s="32">
        <v>200</v>
      </c>
      <c r="D232" s="34">
        <v>3.2</v>
      </c>
      <c r="E232" s="34">
        <v>3.2</v>
      </c>
      <c r="F232" s="34">
        <v>14.6</v>
      </c>
      <c r="G232" s="34">
        <v>100.8</v>
      </c>
      <c r="H232" s="34">
        <v>6.5</v>
      </c>
      <c r="I232" s="33">
        <v>1.08</v>
      </c>
      <c r="J232" s="33">
        <v>0.02</v>
      </c>
      <c r="K232" s="33">
        <v>178.44</v>
      </c>
      <c r="L232" s="34">
        <v>136.9</v>
      </c>
      <c r="M232" s="34">
        <v>25.2</v>
      </c>
      <c r="N232" s="33">
        <v>0.42</v>
      </c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5">
      <c r="A233" s="102">
        <v>119</v>
      </c>
      <c r="B233" s="37" t="s">
        <v>35</v>
      </c>
      <c r="C233" s="32">
        <v>50</v>
      </c>
      <c r="D233" s="33">
        <v>3.55</v>
      </c>
      <c r="E233" s="33">
        <v>0.35</v>
      </c>
      <c r="F233" s="34">
        <v>22.1</v>
      </c>
      <c r="G233" s="32">
        <v>120</v>
      </c>
      <c r="H233" s="33">
        <v>0.06</v>
      </c>
      <c r="I233" s="32">
        <v>0</v>
      </c>
      <c r="J233" s="32">
        <v>0</v>
      </c>
      <c r="K233" s="34">
        <v>18.5</v>
      </c>
      <c r="L233" s="32">
        <v>109</v>
      </c>
      <c r="M233" s="34">
        <v>32.5</v>
      </c>
      <c r="N233" s="34">
        <v>1.4</v>
      </c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>
      <c r="A234" s="102">
        <v>2</v>
      </c>
      <c r="B234" s="37" t="s">
        <v>56</v>
      </c>
      <c r="C234" s="32">
        <v>20</v>
      </c>
      <c r="D234" s="33">
        <v>0.16</v>
      </c>
      <c r="E234" s="34">
        <v>14.4</v>
      </c>
      <c r="F234" s="33">
        <v>0.26</v>
      </c>
      <c r="G234" s="33">
        <v>130.86000000000001</v>
      </c>
      <c r="H234" s="32">
        <v>0</v>
      </c>
      <c r="I234" s="32">
        <v>0</v>
      </c>
      <c r="J234" s="33">
        <v>0.06</v>
      </c>
      <c r="K234" s="34">
        <v>4.8</v>
      </c>
      <c r="L234" s="32">
        <v>4</v>
      </c>
      <c r="M234" s="34">
        <v>0.6</v>
      </c>
      <c r="N234" s="32">
        <v>0</v>
      </c>
      <c r="O234" s="9"/>
      <c r="P234" s="9"/>
      <c r="Q234" s="9"/>
      <c r="R234" s="9"/>
      <c r="S234" s="9"/>
      <c r="T234" s="9"/>
      <c r="U234" s="9"/>
      <c r="V234" s="9"/>
      <c r="W234" s="9"/>
    </row>
    <row r="235" spans="1:25" s="3" customFormat="1" ht="16.5" customHeight="1">
      <c r="A235" s="103"/>
      <c r="B235" s="38" t="s">
        <v>44</v>
      </c>
      <c r="C235" s="39">
        <f>SUM(C231:C234)</f>
        <v>520</v>
      </c>
      <c r="D235" s="39">
        <f>SUM(D231:D234)</f>
        <v>15.61</v>
      </c>
      <c r="E235" s="39">
        <f t="shared" ref="E235:N235" si="45">SUM(E231:E234)</f>
        <v>26.95</v>
      </c>
      <c r="F235" s="39">
        <f t="shared" si="45"/>
        <v>79.710000000000008</v>
      </c>
      <c r="G235" s="39">
        <f t="shared" si="45"/>
        <v>637.86</v>
      </c>
      <c r="H235" s="39">
        <f t="shared" si="45"/>
        <v>6.6199999999999992</v>
      </c>
      <c r="I235" s="39">
        <f t="shared" si="45"/>
        <v>2.73</v>
      </c>
      <c r="J235" s="39">
        <f t="shared" si="45"/>
        <v>0.18</v>
      </c>
      <c r="K235" s="39">
        <f t="shared" si="45"/>
        <v>403.74</v>
      </c>
      <c r="L235" s="39">
        <f t="shared" ref="L235" si="46">SUM(L231:L234)</f>
        <v>433.4</v>
      </c>
      <c r="M235" s="39">
        <f t="shared" si="45"/>
        <v>90.399999999999991</v>
      </c>
      <c r="N235" s="39">
        <f t="shared" si="45"/>
        <v>2.92</v>
      </c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9.5" customHeight="1">
      <c r="A236" s="47"/>
      <c r="B236" s="36" t="s">
        <v>4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s="9" customFormat="1">
      <c r="A237" s="51">
        <v>162</v>
      </c>
      <c r="B237" s="51" t="s">
        <v>68</v>
      </c>
      <c r="C237" s="27">
        <v>40</v>
      </c>
      <c r="D237" s="27">
        <v>2.9</v>
      </c>
      <c r="E237" s="27">
        <v>2.6</v>
      </c>
      <c r="F237" s="27">
        <v>19.399999999999999</v>
      </c>
      <c r="G237" s="27">
        <v>126</v>
      </c>
      <c r="H237" s="29">
        <v>3.2000000000000001E-2</v>
      </c>
      <c r="I237" s="29">
        <v>0</v>
      </c>
      <c r="J237" s="29">
        <v>0</v>
      </c>
      <c r="K237" s="27">
        <v>7.2</v>
      </c>
      <c r="L237" s="27">
        <v>32</v>
      </c>
      <c r="M237" s="27">
        <v>0</v>
      </c>
      <c r="N237" s="27">
        <v>0.44</v>
      </c>
    </row>
    <row r="238" spans="1:25" s="19" customFormat="1" ht="13.5" customHeight="1">
      <c r="A238" s="51">
        <v>112</v>
      </c>
      <c r="B238" s="51" t="s">
        <v>50</v>
      </c>
      <c r="C238" s="27">
        <v>200</v>
      </c>
      <c r="D238" s="27">
        <v>1.8</v>
      </c>
      <c r="E238" s="27">
        <v>1.2</v>
      </c>
      <c r="F238" s="27">
        <v>13.2</v>
      </c>
      <c r="G238" s="27">
        <v>69.900000000000006</v>
      </c>
      <c r="H238" s="29">
        <v>0</v>
      </c>
      <c r="I238" s="29">
        <v>0.68</v>
      </c>
      <c r="J238" s="31">
        <v>0</v>
      </c>
      <c r="K238" s="29">
        <v>64.02</v>
      </c>
      <c r="L238" s="31">
        <v>55.52</v>
      </c>
      <c r="M238" s="31">
        <v>10.6</v>
      </c>
      <c r="N238" s="29">
        <v>0.84</v>
      </c>
    </row>
    <row r="239" spans="1:25" s="3" customFormat="1" ht="21" customHeight="1">
      <c r="A239" s="103"/>
      <c r="B239" s="38" t="s">
        <v>44</v>
      </c>
      <c r="C239" s="39">
        <f>SUM(C237:C238)</f>
        <v>240</v>
      </c>
      <c r="D239" s="39">
        <f>SUM(D237:D238)</f>
        <v>4.7</v>
      </c>
      <c r="E239" s="39">
        <f t="shared" ref="E239:N239" si="47">SUM(E237:E238)</f>
        <v>3.8</v>
      </c>
      <c r="F239" s="39">
        <f t="shared" si="47"/>
        <v>32.599999999999994</v>
      </c>
      <c r="G239" s="39">
        <f t="shared" si="47"/>
        <v>195.9</v>
      </c>
      <c r="H239" s="39">
        <f t="shared" si="47"/>
        <v>3.2000000000000001E-2</v>
      </c>
      <c r="I239" s="39">
        <f t="shared" si="47"/>
        <v>0.68</v>
      </c>
      <c r="J239" s="39">
        <f t="shared" si="47"/>
        <v>0</v>
      </c>
      <c r="K239" s="39">
        <f t="shared" si="47"/>
        <v>71.22</v>
      </c>
      <c r="L239" s="39">
        <f t="shared" si="47"/>
        <v>87.52000000000001</v>
      </c>
      <c r="M239" s="39">
        <f t="shared" si="47"/>
        <v>10.6</v>
      </c>
      <c r="N239" s="39">
        <f t="shared" si="47"/>
        <v>1.28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7.25" customHeight="1">
      <c r="A240" s="47"/>
      <c r="B240" s="36" t="s">
        <v>5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7.25" customHeight="1">
      <c r="A241" s="44">
        <v>137</v>
      </c>
      <c r="B241" s="41" t="s">
        <v>97</v>
      </c>
      <c r="C241" s="35">
        <v>100</v>
      </c>
      <c r="D241" s="42">
        <v>0.8</v>
      </c>
      <c r="E241" s="42">
        <v>0.2</v>
      </c>
      <c r="F241" s="42">
        <v>7.5</v>
      </c>
      <c r="G241" s="42">
        <v>38</v>
      </c>
      <c r="H241" s="42">
        <v>0.06</v>
      </c>
      <c r="I241" s="42">
        <v>38</v>
      </c>
      <c r="J241" s="42">
        <v>10</v>
      </c>
      <c r="K241" s="42">
        <v>35</v>
      </c>
      <c r="L241" s="42">
        <v>17</v>
      </c>
      <c r="M241" s="42">
        <v>11</v>
      </c>
      <c r="N241" s="42">
        <v>0.1</v>
      </c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7.25" customHeight="1">
      <c r="A242" s="44">
        <v>31</v>
      </c>
      <c r="B242" s="41" t="s">
        <v>38</v>
      </c>
      <c r="C242" s="35">
        <v>250</v>
      </c>
      <c r="D242" s="43">
        <v>7.17</v>
      </c>
      <c r="E242" s="43">
        <v>10.97</v>
      </c>
      <c r="F242" s="43">
        <v>10.92</v>
      </c>
      <c r="G242" s="43">
        <v>172.55</v>
      </c>
      <c r="H242" s="43">
        <v>0.05</v>
      </c>
      <c r="I242" s="43">
        <v>6.55</v>
      </c>
      <c r="J242" s="43">
        <v>166</v>
      </c>
      <c r="K242" s="43">
        <v>42.25</v>
      </c>
      <c r="L242" s="43">
        <v>96.85</v>
      </c>
      <c r="M242" s="43">
        <v>25.35</v>
      </c>
      <c r="N242" s="43">
        <v>1.6</v>
      </c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s="9" customFormat="1" ht="15.75" customHeight="1">
      <c r="A243" s="51">
        <v>287</v>
      </c>
      <c r="B243" s="45" t="s">
        <v>146</v>
      </c>
      <c r="C243" s="29">
        <v>100</v>
      </c>
      <c r="D243" s="46">
        <v>15.59</v>
      </c>
      <c r="E243" s="46">
        <v>12.84</v>
      </c>
      <c r="F243" s="46">
        <v>10.85</v>
      </c>
      <c r="G243" s="46">
        <v>222.68</v>
      </c>
      <c r="H243" s="46">
        <v>0.08</v>
      </c>
      <c r="I243" s="46">
        <v>3.86</v>
      </c>
      <c r="J243" s="46">
        <v>50</v>
      </c>
      <c r="K243" s="46">
        <v>29.03</v>
      </c>
      <c r="L243" s="46">
        <v>135.29</v>
      </c>
      <c r="M243" s="46">
        <v>23.38</v>
      </c>
      <c r="N243" s="46">
        <v>1.41</v>
      </c>
    </row>
    <row r="244" spans="1:25" ht="15.75" customHeight="1">
      <c r="A244" s="44">
        <v>64</v>
      </c>
      <c r="B244" s="41" t="s">
        <v>42</v>
      </c>
      <c r="C244" s="35">
        <v>180</v>
      </c>
      <c r="D244" s="43">
        <v>7.74</v>
      </c>
      <c r="E244" s="43">
        <v>4.8600000000000003</v>
      </c>
      <c r="F244" s="43">
        <v>48.24</v>
      </c>
      <c r="G244" s="43">
        <v>268.38</v>
      </c>
      <c r="H244" s="43">
        <v>0.09</v>
      </c>
      <c r="I244" s="43">
        <v>0</v>
      </c>
      <c r="J244" s="43">
        <v>36</v>
      </c>
      <c r="K244" s="43">
        <v>15.66</v>
      </c>
      <c r="L244" s="43">
        <v>70</v>
      </c>
      <c r="M244" s="43">
        <v>27.03</v>
      </c>
      <c r="N244" s="43">
        <v>1.49</v>
      </c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7.25" customHeight="1">
      <c r="A245" s="44">
        <v>107</v>
      </c>
      <c r="B245" s="41" t="s">
        <v>129</v>
      </c>
      <c r="C245" s="35">
        <v>200</v>
      </c>
      <c r="D245" s="42">
        <v>0</v>
      </c>
      <c r="E245" s="42">
        <v>0</v>
      </c>
      <c r="F245" s="42">
        <v>22.8</v>
      </c>
      <c r="G245" s="42">
        <v>92</v>
      </c>
      <c r="H245" s="42">
        <v>0.04</v>
      </c>
      <c r="I245" s="42">
        <v>12</v>
      </c>
      <c r="J245" s="42">
        <v>100</v>
      </c>
      <c r="K245" s="42">
        <v>0</v>
      </c>
      <c r="L245" s="42">
        <v>0</v>
      </c>
      <c r="M245" s="42">
        <v>0</v>
      </c>
      <c r="N245" s="42">
        <v>0</v>
      </c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3.5" customHeight="1">
      <c r="A246" s="47">
        <v>119</v>
      </c>
      <c r="B246" s="47" t="s">
        <v>35</v>
      </c>
      <c r="C246" s="26">
        <v>100</v>
      </c>
      <c r="D246" s="26">
        <v>7.6</v>
      </c>
      <c r="E246" s="26">
        <v>0.8</v>
      </c>
      <c r="F246" s="26">
        <v>49.2</v>
      </c>
      <c r="G246" s="26">
        <v>235</v>
      </c>
      <c r="H246" s="26">
        <v>0.12</v>
      </c>
      <c r="I246" s="26">
        <v>0</v>
      </c>
      <c r="J246" s="26">
        <v>0</v>
      </c>
      <c r="K246" s="26">
        <v>20</v>
      </c>
      <c r="L246" s="26">
        <v>66</v>
      </c>
      <c r="M246" s="26">
        <v>14</v>
      </c>
      <c r="N246" s="26">
        <v>1.2</v>
      </c>
      <c r="O246" s="9"/>
      <c r="P246" s="9"/>
      <c r="Q246" s="9"/>
      <c r="R246" s="9"/>
      <c r="S246" s="9"/>
      <c r="T246" s="9"/>
      <c r="U246" s="9"/>
      <c r="V246" s="9"/>
      <c r="W246" s="9"/>
    </row>
    <row r="247" spans="1:25">
      <c r="A247" s="47">
        <v>120</v>
      </c>
      <c r="B247" s="47" t="s">
        <v>34</v>
      </c>
      <c r="C247" s="26">
        <v>60</v>
      </c>
      <c r="D247" s="26">
        <v>3.4</v>
      </c>
      <c r="E247" s="26">
        <v>0.66</v>
      </c>
      <c r="F247" s="26">
        <v>22.32</v>
      </c>
      <c r="G247" s="26">
        <v>108.78</v>
      </c>
      <c r="H247" s="26">
        <v>0.06</v>
      </c>
      <c r="I247" s="26">
        <v>0.24</v>
      </c>
      <c r="J247" s="26">
        <v>0</v>
      </c>
      <c r="K247" s="26">
        <v>20.399999999999999</v>
      </c>
      <c r="L247" s="26">
        <v>72</v>
      </c>
      <c r="M247" s="26">
        <v>24.6</v>
      </c>
      <c r="N247" s="26">
        <v>1.38</v>
      </c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5" s="3" customFormat="1">
      <c r="A248" s="105"/>
      <c r="B248" s="38" t="s">
        <v>44</v>
      </c>
      <c r="C248" s="85">
        <f t="shared" ref="C248:N248" si="48">SUM(C241:C247)</f>
        <v>990</v>
      </c>
      <c r="D248" s="86">
        <f t="shared" si="48"/>
        <v>42.3</v>
      </c>
      <c r="E248" s="86">
        <f t="shared" si="48"/>
        <v>30.33</v>
      </c>
      <c r="F248" s="86">
        <f t="shared" si="48"/>
        <v>171.82999999999998</v>
      </c>
      <c r="G248" s="86">
        <f t="shared" si="48"/>
        <v>1137.3900000000001</v>
      </c>
      <c r="H248" s="86">
        <f t="shared" si="48"/>
        <v>0.5</v>
      </c>
      <c r="I248" s="86">
        <f t="shared" si="48"/>
        <v>60.65</v>
      </c>
      <c r="J248" s="86">
        <f t="shared" si="48"/>
        <v>362</v>
      </c>
      <c r="K248" s="86">
        <f t="shared" si="48"/>
        <v>162.34</v>
      </c>
      <c r="L248" s="86">
        <f t="shared" si="48"/>
        <v>457.14</v>
      </c>
      <c r="M248" s="86">
        <f t="shared" si="48"/>
        <v>125.36000000000001</v>
      </c>
      <c r="N248" s="86">
        <f t="shared" si="48"/>
        <v>7.1800000000000006</v>
      </c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8.75" customHeight="1">
      <c r="A249" s="47"/>
      <c r="B249" s="36" t="s">
        <v>6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s="9" customFormat="1" ht="19.5" customHeight="1">
      <c r="A250" s="51">
        <v>180</v>
      </c>
      <c r="B250" s="61" t="s">
        <v>134</v>
      </c>
      <c r="C250" s="27">
        <v>40</v>
      </c>
      <c r="D250" s="26">
        <v>15.3</v>
      </c>
      <c r="E250" s="26">
        <v>13.1</v>
      </c>
      <c r="F250" s="27">
        <v>20</v>
      </c>
      <c r="G250" s="26">
        <v>259.5</v>
      </c>
      <c r="H250" s="29">
        <v>2.8000000000000001E-2</v>
      </c>
      <c r="I250" s="29">
        <v>7.0000000000000007E-2</v>
      </c>
      <c r="J250" s="29">
        <v>4.1000000000000002E-2</v>
      </c>
      <c r="K250" s="27">
        <v>97.44</v>
      </c>
      <c r="L250" s="27">
        <v>67.2</v>
      </c>
      <c r="M250" s="27">
        <v>6.61</v>
      </c>
      <c r="N250" s="27">
        <v>0.34</v>
      </c>
    </row>
    <row r="251" spans="1:25">
      <c r="A251" s="47">
        <v>386</v>
      </c>
      <c r="B251" s="47" t="s">
        <v>66</v>
      </c>
      <c r="C251" s="26">
        <v>200</v>
      </c>
      <c r="D251" s="26">
        <v>5.6</v>
      </c>
      <c r="E251" s="26">
        <v>5</v>
      </c>
      <c r="F251" s="26">
        <v>9.1999999999999993</v>
      </c>
      <c r="G251" s="26">
        <v>104</v>
      </c>
      <c r="H251" s="28">
        <v>0.08</v>
      </c>
      <c r="I251" s="28">
        <v>0.14000000000000001</v>
      </c>
      <c r="J251" s="28">
        <v>2.1999999999999999E-2</v>
      </c>
      <c r="K251" s="26">
        <v>0.14000000000000001</v>
      </c>
      <c r="L251" s="26">
        <v>180</v>
      </c>
      <c r="M251" s="26">
        <v>28</v>
      </c>
      <c r="N251" s="26">
        <v>0.2</v>
      </c>
      <c r="O251" s="9"/>
      <c r="P251" s="9"/>
      <c r="Q251" s="9"/>
      <c r="R251" s="9"/>
      <c r="S251" s="9"/>
      <c r="T251" s="9"/>
      <c r="U251" s="9"/>
      <c r="V251" s="9"/>
      <c r="W251" s="9"/>
    </row>
    <row r="252" spans="1:25" s="3" customFormat="1" ht="22.5" customHeight="1">
      <c r="A252" s="103"/>
      <c r="B252" s="38" t="s">
        <v>44</v>
      </c>
      <c r="C252" s="39">
        <f t="shared" ref="C252:N252" si="49">SUM(C250:C251)</f>
        <v>240</v>
      </c>
      <c r="D252" s="39">
        <f t="shared" si="49"/>
        <v>20.9</v>
      </c>
      <c r="E252" s="39">
        <f t="shared" si="49"/>
        <v>18.100000000000001</v>
      </c>
      <c r="F252" s="39">
        <f t="shared" si="49"/>
        <v>29.2</v>
      </c>
      <c r="G252" s="39">
        <f t="shared" si="49"/>
        <v>363.5</v>
      </c>
      <c r="H252" s="39">
        <f t="shared" si="49"/>
        <v>0.108</v>
      </c>
      <c r="I252" s="39">
        <f t="shared" si="49"/>
        <v>0.21000000000000002</v>
      </c>
      <c r="J252" s="39">
        <f t="shared" si="49"/>
        <v>6.3E-2</v>
      </c>
      <c r="K252" s="39">
        <f t="shared" si="49"/>
        <v>97.58</v>
      </c>
      <c r="L252" s="39">
        <f t="shared" ref="L252" si="50">SUM(L250:L251)</f>
        <v>247.2</v>
      </c>
      <c r="M252" s="39">
        <f t="shared" si="49"/>
        <v>34.61</v>
      </c>
      <c r="N252" s="39">
        <f t="shared" si="49"/>
        <v>0.54</v>
      </c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6.5" customHeight="1">
      <c r="A253" s="47"/>
      <c r="B253" s="36" t="s">
        <v>7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s="9" customFormat="1">
      <c r="A254" s="51">
        <v>142</v>
      </c>
      <c r="B254" s="51" t="s">
        <v>137</v>
      </c>
      <c r="C254" s="27">
        <v>100</v>
      </c>
      <c r="D254" s="27">
        <v>20.9</v>
      </c>
      <c r="E254" s="27">
        <v>17.7</v>
      </c>
      <c r="F254" s="27">
        <v>9.1999999999999993</v>
      </c>
      <c r="G254" s="27">
        <v>279.5</v>
      </c>
      <c r="H254" s="29">
        <v>0.41</v>
      </c>
      <c r="I254" s="29">
        <v>0.1</v>
      </c>
      <c r="J254" s="31">
        <v>0</v>
      </c>
      <c r="K254" s="29">
        <v>60.2</v>
      </c>
      <c r="L254" s="31">
        <v>27.62</v>
      </c>
      <c r="M254" s="31">
        <v>130.6</v>
      </c>
      <c r="N254" s="29">
        <v>1.78</v>
      </c>
    </row>
    <row r="255" spans="1:25" s="9" customFormat="1" ht="30" customHeight="1">
      <c r="A255" s="51">
        <v>205</v>
      </c>
      <c r="B255" s="45" t="s">
        <v>140</v>
      </c>
      <c r="C255" s="27">
        <v>180</v>
      </c>
      <c r="D255" s="46">
        <v>3.78</v>
      </c>
      <c r="E255" s="46">
        <v>5.4</v>
      </c>
      <c r="F255" s="46">
        <v>21.06</v>
      </c>
      <c r="G255" s="49">
        <v>147.41999999999999</v>
      </c>
      <c r="H255" s="46">
        <v>0.2</v>
      </c>
      <c r="I255" s="46">
        <v>30.36</v>
      </c>
      <c r="J255" s="46">
        <v>0</v>
      </c>
      <c r="K255" s="46">
        <v>19.512</v>
      </c>
      <c r="L255" s="46">
        <v>42.39</v>
      </c>
      <c r="M255" s="46">
        <v>113.52</v>
      </c>
      <c r="N255" s="46">
        <v>1.56</v>
      </c>
    </row>
    <row r="256" spans="1:25" ht="17.25" customHeight="1">
      <c r="A256" s="61">
        <v>98</v>
      </c>
      <c r="B256" s="61" t="s">
        <v>33</v>
      </c>
      <c r="C256" s="28">
        <v>200</v>
      </c>
      <c r="D256" s="28">
        <v>0.4</v>
      </c>
      <c r="E256" s="28">
        <v>0</v>
      </c>
      <c r="F256" s="28">
        <v>27</v>
      </c>
      <c r="G256" s="28">
        <v>110</v>
      </c>
      <c r="H256" s="28">
        <v>0</v>
      </c>
      <c r="I256" s="28">
        <v>1.4</v>
      </c>
      <c r="J256" s="28">
        <v>0</v>
      </c>
      <c r="K256" s="26">
        <v>12.8</v>
      </c>
      <c r="L256" s="26">
        <v>2.2000000000000002</v>
      </c>
      <c r="M256" s="26">
        <v>1.8</v>
      </c>
      <c r="N256" s="26">
        <v>0.5</v>
      </c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5">
      <c r="A257" s="102">
        <v>119</v>
      </c>
      <c r="B257" s="37" t="s">
        <v>35</v>
      </c>
      <c r="C257" s="32">
        <v>50</v>
      </c>
      <c r="D257" s="33">
        <v>3.55</v>
      </c>
      <c r="E257" s="33">
        <v>0.35</v>
      </c>
      <c r="F257" s="34">
        <v>22.1</v>
      </c>
      <c r="G257" s="32">
        <v>120</v>
      </c>
      <c r="H257" s="33">
        <v>0.06</v>
      </c>
      <c r="I257" s="32">
        <v>0</v>
      </c>
      <c r="J257" s="32">
        <v>0</v>
      </c>
      <c r="K257" s="34">
        <v>18.5</v>
      </c>
      <c r="L257" s="32">
        <v>109</v>
      </c>
      <c r="M257" s="34">
        <v>32.5</v>
      </c>
      <c r="N257" s="34">
        <v>1.4</v>
      </c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>
      <c r="A258" s="47">
        <v>120</v>
      </c>
      <c r="B258" s="47" t="s">
        <v>34</v>
      </c>
      <c r="C258" s="26">
        <v>60</v>
      </c>
      <c r="D258" s="26">
        <v>3.42</v>
      </c>
      <c r="E258" s="26">
        <v>0.66</v>
      </c>
      <c r="F258" s="26">
        <v>22.3</v>
      </c>
      <c r="G258" s="26">
        <v>108.7</v>
      </c>
      <c r="H258" s="26">
        <v>0.06</v>
      </c>
      <c r="I258" s="26">
        <v>0.24</v>
      </c>
      <c r="J258" s="26">
        <v>0</v>
      </c>
      <c r="K258" s="26">
        <v>20.399999999999999</v>
      </c>
      <c r="L258" s="26">
        <v>72</v>
      </c>
      <c r="M258" s="26">
        <v>24.6</v>
      </c>
      <c r="N258" s="26">
        <v>1.38</v>
      </c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5" s="3" customFormat="1">
      <c r="A259" s="103"/>
      <c r="B259" s="38" t="s">
        <v>44</v>
      </c>
      <c r="C259" s="39">
        <f>SUM(C254:C258)</f>
        <v>590</v>
      </c>
      <c r="D259" s="39">
        <f t="shared" ref="D259:N259" si="51">SUM(D254:D258)</f>
        <v>32.049999999999997</v>
      </c>
      <c r="E259" s="39">
        <f t="shared" si="51"/>
        <v>24.110000000000003</v>
      </c>
      <c r="F259" s="39">
        <f t="shared" si="51"/>
        <v>101.66</v>
      </c>
      <c r="G259" s="39">
        <f t="shared" si="51"/>
        <v>765.62</v>
      </c>
      <c r="H259" s="39">
        <f t="shared" si="51"/>
        <v>0.73</v>
      </c>
      <c r="I259" s="39">
        <f t="shared" si="51"/>
        <v>32.1</v>
      </c>
      <c r="J259" s="39">
        <f t="shared" si="51"/>
        <v>0</v>
      </c>
      <c r="K259" s="39">
        <f t="shared" si="51"/>
        <v>131.41200000000001</v>
      </c>
      <c r="L259" s="39">
        <f t="shared" si="51"/>
        <v>253.21</v>
      </c>
      <c r="M259" s="39">
        <f t="shared" si="51"/>
        <v>303.02000000000004</v>
      </c>
      <c r="N259" s="39">
        <f t="shared" si="51"/>
        <v>6.62</v>
      </c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s="6" customFormat="1">
      <c r="A260" s="119" t="s">
        <v>8</v>
      </c>
      <c r="B260" s="120"/>
      <c r="C260" s="89">
        <f t="shared" ref="C260:N260" si="52">SUM(C259+C252+C248+C239+C235)</f>
        <v>2580</v>
      </c>
      <c r="D260" s="65">
        <f t="shared" si="52"/>
        <v>115.56</v>
      </c>
      <c r="E260" s="65">
        <f t="shared" si="52"/>
        <v>103.29</v>
      </c>
      <c r="F260" s="65">
        <f t="shared" si="52"/>
        <v>415</v>
      </c>
      <c r="G260" s="65">
        <f t="shared" si="52"/>
        <v>3100.2700000000004</v>
      </c>
      <c r="H260" s="65">
        <f t="shared" si="52"/>
        <v>7.9899999999999993</v>
      </c>
      <c r="I260" s="65">
        <f t="shared" si="52"/>
        <v>96.370000000000019</v>
      </c>
      <c r="J260" s="65">
        <f t="shared" si="52"/>
        <v>362.24299999999999</v>
      </c>
      <c r="K260" s="65">
        <f t="shared" si="52"/>
        <v>866.29200000000003</v>
      </c>
      <c r="L260" s="65">
        <f t="shared" si="52"/>
        <v>1478.4699999999998</v>
      </c>
      <c r="M260" s="65">
        <f t="shared" si="52"/>
        <v>563.99000000000012</v>
      </c>
      <c r="N260" s="65">
        <f t="shared" si="52"/>
        <v>18.54</v>
      </c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>
      <c r="A261" s="47"/>
      <c r="B261" s="47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>
      <c r="A262" s="47"/>
      <c r="B262" s="75" t="s">
        <v>28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>
      <c r="A263" s="47"/>
      <c r="B263" s="36" t="s">
        <v>3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s="9" customFormat="1">
      <c r="A264" s="51">
        <v>67</v>
      </c>
      <c r="B264" s="51" t="s">
        <v>53</v>
      </c>
      <c r="C264" s="27">
        <v>200</v>
      </c>
      <c r="D264" s="27">
        <v>25</v>
      </c>
      <c r="E264" s="27">
        <v>26</v>
      </c>
      <c r="F264" s="27">
        <v>3.6</v>
      </c>
      <c r="G264" s="27">
        <v>348.6</v>
      </c>
      <c r="H264" s="31">
        <v>0.1</v>
      </c>
      <c r="I264" s="31">
        <v>0.82</v>
      </c>
      <c r="J264" s="31">
        <v>0.46</v>
      </c>
      <c r="K264" s="31">
        <v>358.2</v>
      </c>
      <c r="L264" s="31">
        <v>431.58</v>
      </c>
      <c r="M264" s="31">
        <v>31.82</v>
      </c>
      <c r="N264" s="31">
        <v>3.66</v>
      </c>
    </row>
    <row r="265" spans="1:25" s="19" customFormat="1" ht="21" customHeight="1">
      <c r="A265" s="51">
        <v>112</v>
      </c>
      <c r="B265" s="51" t="s">
        <v>50</v>
      </c>
      <c r="C265" s="27">
        <v>200</v>
      </c>
      <c r="D265" s="27">
        <v>1.8</v>
      </c>
      <c r="E265" s="27">
        <v>1.2</v>
      </c>
      <c r="F265" s="27">
        <v>13.2</v>
      </c>
      <c r="G265" s="27">
        <v>69.900000000000006</v>
      </c>
      <c r="H265" s="29">
        <v>0</v>
      </c>
      <c r="I265" s="29">
        <v>0.68</v>
      </c>
      <c r="J265" s="31">
        <v>0</v>
      </c>
      <c r="K265" s="29">
        <v>64.02</v>
      </c>
      <c r="L265" s="31">
        <v>55.52</v>
      </c>
      <c r="M265" s="31">
        <v>10.6</v>
      </c>
      <c r="N265" s="29">
        <v>0.84</v>
      </c>
    </row>
    <row r="266" spans="1:25">
      <c r="A266" s="102">
        <v>2</v>
      </c>
      <c r="B266" s="37" t="s">
        <v>56</v>
      </c>
      <c r="C266" s="32">
        <v>20</v>
      </c>
      <c r="D266" s="33">
        <v>0.16</v>
      </c>
      <c r="E266" s="34">
        <v>14.4</v>
      </c>
      <c r="F266" s="33">
        <v>0.26</v>
      </c>
      <c r="G266" s="33">
        <v>130.86000000000001</v>
      </c>
      <c r="H266" s="32">
        <v>0</v>
      </c>
      <c r="I266" s="32">
        <v>0</v>
      </c>
      <c r="J266" s="33">
        <v>0.06</v>
      </c>
      <c r="K266" s="34">
        <v>4.8</v>
      </c>
      <c r="L266" s="32">
        <v>4</v>
      </c>
      <c r="M266" s="34">
        <v>0.6</v>
      </c>
      <c r="N266" s="32">
        <v>0</v>
      </c>
      <c r="O266" s="9"/>
      <c r="P266" s="9"/>
      <c r="Q266" s="9"/>
      <c r="R266" s="9"/>
      <c r="S266" s="9"/>
      <c r="T266" s="9"/>
      <c r="U266" s="9"/>
      <c r="V266" s="9"/>
      <c r="W266" s="9"/>
    </row>
    <row r="267" spans="1:25" s="21" customFormat="1">
      <c r="A267" s="102">
        <v>1</v>
      </c>
      <c r="B267" s="37" t="s">
        <v>36</v>
      </c>
      <c r="C267" s="32">
        <v>20</v>
      </c>
      <c r="D267" s="33">
        <v>4.8</v>
      </c>
      <c r="E267" s="33">
        <v>4.72</v>
      </c>
      <c r="F267" s="32">
        <v>0</v>
      </c>
      <c r="G267" s="34">
        <v>62</v>
      </c>
      <c r="H267" s="32">
        <v>8.0000000000000002E-3</v>
      </c>
      <c r="I267" s="33">
        <v>0.32</v>
      </c>
      <c r="J267" s="32">
        <v>0</v>
      </c>
      <c r="K267" s="32">
        <v>200</v>
      </c>
      <c r="L267" s="34">
        <v>108.8</v>
      </c>
      <c r="M267" s="33">
        <v>9.4</v>
      </c>
      <c r="N267" s="33">
        <v>0.12</v>
      </c>
      <c r="O267" s="20"/>
      <c r="P267" s="20"/>
      <c r="Q267" s="20"/>
      <c r="R267" s="20"/>
      <c r="S267" s="20"/>
      <c r="T267" s="20"/>
      <c r="U267" s="20"/>
      <c r="V267" s="20"/>
      <c r="W267" s="20"/>
    </row>
    <row r="268" spans="1:25">
      <c r="A268" s="102">
        <v>119</v>
      </c>
      <c r="B268" s="37" t="s">
        <v>35</v>
      </c>
      <c r="C268" s="32">
        <v>50</v>
      </c>
      <c r="D268" s="33">
        <v>3.55</v>
      </c>
      <c r="E268" s="33">
        <v>0.35</v>
      </c>
      <c r="F268" s="34">
        <v>22.1</v>
      </c>
      <c r="G268" s="32">
        <v>120</v>
      </c>
      <c r="H268" s="33">
        <v>0.06</v>
      </c>
      <c r="I268" s="32">
        <v>0</v>
      </c>
      <c r="J268" s="32">
        <v>0</v>
      </c>
      <c r="K268" s="34">
        <v>18.5</v>
      </c>
      <c r="L268" s="32">
        <v>109</v>
      </c>
      <c r="M268" s="34">
        <v>32.5</v>
      </c>
      <c r="N268" s="34">
        <v>1.4</v>
      </c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s="3" customFormat="1" ht="18.75" customHeight="1">
      <c r="A269" s="103"/>
      <c r="B269" s="38" t="s">
        <v>44</v>
      </c>
      <c r="C269" s="39">
        <f t="shared" ref="C269:N269" si="53">SUM(C264:C268)</f>
        <v>490</v>
      </c>
      <c r="D269" s="39">
        <f t="shared" si="53"/>
        <v>35.31</v>
      </c>
      <c r="E269" s="39">
        <f t="shared" si="53"/>
        <v>46.67</v>
      </c>
      <c r="F269" s="39">
        <f t="shared" si="53"/>
        <v>39.160000000000004</v>
      </c>
      <c r="G269" s="39">
        <f t="shared" si="53"/>
        <v>731.36</v>
      </c>
      <c r="H269" s="39">
        <f t="shared" si="53"/>
        <v>0.16800000000000001</v>
      </c>
      <c r="I269" s="39">
        <f t="shared" si="53"/>
        <v>1.82</v>
      </c>
      <c r="J269" s="39">
        <f t="shared" si="53"/>
        <v>0.52</v>
      </c>
      <c r="K269" s="39">
        <f t="shared" si="53"/>
        <v>645.52</v>
      </c>
      <c r="L269" s="39">
        <f t="shared" si="53"/>
        <v>708.9</v>
      </c>
      <c r="M269" s="39">
        <f t="shared" si="53"/>
        <v>84.92</v>
      </c>
      <c r="N269" s="39">
        <f t="shared" si="53"/>
        <v>6.02</v>
      </c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7.25" customHeight="1">
      <c r="A270" s="47"/>
      <c r="B270" s="36" t="s">
        <v>4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s="9" customFormat="1">
      <c r="A271" s="61">
        <v>69</v>
      </c>
      <c r="B271" s="61" t="s">
        <v>93</v>
      </c>
      <c r="C271" s="28">
        <v>200</v>
      </c>
      <c r="D271" s="28">
        <v>28.2</v>
      </c>
      <c r="E271" s="28">
        <v>20.8</v>
      </c>
      <c r="F271" s="28">
        <v>40</v>
      </c>
      <c r="G271" s="28">
        <v>465</v>
      </c>
      <c r="H271" s="28">
        <v>0.08</v>
      </c>
      <c r="I271" s="28">
        <v>2.8</v>
      </c>
      <c r="J271" s="28">
        <v>0.06</v>
      </c>
      <c r="K271" s="28">
        <v>166</v>
      </c>
      <c r="L271" s="28">
        <v>268.18</v>
      </c>
      <c r="M271" s="28">
        <v>31.84</v>
      </c>
      <c r="N271" s="28">
        <v>0.78</v>
      </c>
    </row>
    <row r="272" spans="1:25" s="8" customFormat="1" ht="13.5" customHeight="1">
      <c r="A272" s="47">
        <v>137</v>
      </c>
      <c r="B272" s="47" t="s">
        <v>84</v>
      </c>
      <c r="C272" s="26">
        <v>200</v>
      </c>
      <c r="D272" s="26">
        <v>2.4</v>
      </c>
      <c r="E272" s="26">
        <v>0</v>
      </c>
      <c r="F272" s="26">
        <v>22.9</v>
      </c>
      <c r="G272" s="26">
        <v>101.1</v>
      </c>
      <c r="H272" s="26">
        <v>0.16</v>
      </c>
      <c r="I272" s="26">
        <v>101.1</v>
      </c>
      <c r="J272" s="26">
        <v>0.16</v>
      </c>
      <c r="K272" s="26">
        <v>93.1</v>
      </c>
      <c r="L272" s="26">
        <v>29.26</v>
      </c>
      <c r="M272" s="26">
        <v>45.22</v>
      </c>
      <c r="N272" s="26">
        <v>0.27</v>
      </c>
      <c r="O272" s="14"/>
      <c r="P272" s="14"/>
      <c r="Q272" s="14"/>
      <c r="R272" s="14"/>
      <c r="S272" s="14"/>
      <c r="T272" s="14"/>
      <c r="U272" s="14"/>
      <c r="V272" s="14"/>
    </row>
    <row r="273" spans="1:25" s="3" customFormat="1" ht="16.5" customHeight="1">
      <c r="A273" s="103"/>
      <c r="B273" s="38" t="s">
        <v>44</v>
      </c>
      <c r="C273" s="39">
        <f t="shared" ref="C273:N273" si="54">SUM(C271:C272)</f>
        <v>400</v>
      </c>
      <c r="D273" s="39">
        <f t="shared" si="54"/>
        <v>30.599999999999998</v>
      </c>
      <c r="E273" s="39">
        <f t="shared" si="54"/>
        <v>20.8</v>
      </c>
      <c r="F273" s="39">
        <f t="shared" si="54"/>
        <v>62.9</v>
      </c>
      <c r="G273" s="39">
        <f t="shared" si="54"/>
        <v>566.1</v>
      </c>
      <c r="H273" s="39">
        <f t="shared" si="54"/>
        <v>0.24</v>
      </c>
      <c r="I273" s="39">
        <f t="shared" si="54"/>
        <v>103.89999999999999</v>
      </c>
      <c r="J273" s="39">
        <f t="shared" si="54"/>
        <v>0.22</v>
      </c>
      <c r="K273" s="39">
        <f t="shared" si="54"/>
        <v>259.10000000000002</v>
      </c>
      <c r="L273" s="39">
        <f t="shared" si="54"/>
        <v>297.44</v>
      </c>
      <c r="M273" s="39">
        <f t="shared" si="54"/>
        <v>77.06</v>
      </c>
      <c r="N273" s="39">
        <f t="shared" si="54"/>
        <v>1.05</v>
      </c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20.25" customHeight="1">
      <c r="A274" s="47"/>
      <c r="B274" s="36" t="s">
        <v>5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7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8" customHeight="1">
      <c r="A275" s="44">
        <v>9</v>
      </c>
      <c r="B275" s="44" t="s">
        <v>130</v>
      </c>
      <c r="C275" s="40">
        <v>100</v>
      </c>
      <c r="D275" s="48">
        <v>2.16</v>
      </c>
      <c r="E275" s="48">
        <v>7.11</v>
      </c>
      <c r="F275" s="48">
        <v>11.61</v>
      </c>
      <c r="G275" s="48">
        <v>121.24</v>
      </c>
      <c r="H275" s="48">
        <v>0.04</v>
      </c>
      <c r="I275" s="48">
        <v>7.46</v>
      </c>
      <c r="J275" s="48">
        <v>50</v>
      </c>
      <c r="K275" s="48">
        <v>29.26</v>
      </c>
      <c r="L275" s="48">
        <v>45.16</v>
      </c>
      <c r="M275" s="48">
        <v>23.95</v>
      </c>
      <c r="N275" s="48">
        <v>1.33</v>
      </c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24" customHeight="1">
      <c r="A276" s="44">
        <v>196</v>
      </c>
      <c r="B276" s="45" t="s">
        <v>147</v>
      </c>
      <c r="C276" s="29">
        <v>250</v>
      </c>
      <c r="D276" s="54">
        <v>7.09</v>
      </c>
      <c r="E276" s="54">
        <v>8.02</v>
      </c>
      <c r="F276" s="54">
        <v>10.58</v>
      </c>
      <c r="G276" s="54">
        <v>147.96</v>
      </c>
      <c r="H276" s="54">
        <v>0.08</v>
      </c>
      <c r="I276" s="54">
        <v>15.93</v>
      </c>
      <c r="J276" s="54">
        <v>190</v>
      </c>
      <c r="K276" s="54">
        <v>27.35</v>
      </c>
      <c r="L276" s="54">
        <v>89.58</v>
      </c>
      <c r="M276" s="54">
        <v>25.81</v>
      </c>
      <c r="N276" s="54">
        <v>1.23</v>
      </c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s="9" customFormat="1" ht="18.75" customHeight="1">
      <c r="A277" s="44">
        <v>88</v>
      </c>
      <c r="B277" s="41" t="s">
        <v>148</v>
      </c>
      <c r="C277" s="35">
        <v>100</v>
      </c>
      <c r="D277" s="54">
        <v>20</v>
      </c>
      <c r="E277" s="54">
        <v>18.43</v>
      </c>
      <c r="F277" s="54">
        <v>3.22</v>
      </c>
      <c r="G277" s="54">
        <v>258.7</v>
      </c>
      <c r="H277" s="54">
        <v>0.06</v>
      </c>
      <c r="I277" s="54">
        <v>0.62</v>
      </c>
      <c r="J277" s="54">
        <v>0</v>
      </c>
      <c r="K277" s="54">
        <v>13.1</v>
      </c>
      <c r="L277" s="54">
        <v>189.74</v>
      </c>
      <c r="M277" s="54">
        <v>24.49</v>
      </c>
      <c r="N277" s="54">
        <v>2.75</v>
      </c>
      <c r="O277" s="80"/>
    </row>
    <row r="278" spans="1:25" s="9" customFormat="1" ht="15.75" customHeight="1">
      <c r="A278" s="51">
        <v>53</v>
      </c>
      <c r="B278" s="51" t="s">
        <v>149</v>
      </c>
      <c r="C278" s="27">
        <v>180</v>
      </c>
      <c r="D278" s="54">
        <v>3.96</v>
      </c>
      <c r="E278" s="54">
        <v>5.94</v>
      </c>
      <c r="F278" s="54">
        <v>38.700000000000003</v>
      </c>
      <c r="G278" s="54">
        <v>223.74</v>
      </c>
      <c r="H278" s="54">
        <v>0.03</v>
      </c>
      <c r="I278" s="54">
        <v>0</v>
      </c>
      <c r="J278" s="54">
        <v>22.68</v>
      </c>
      <c r="K278" s="54">
        <v>5.94</v>
      </c>
      <c r="L278" s="54">
        <v>95.79</v>
      </c>
      <c r="M278" s="54">
        <v>31.82</v>
      </c>
      <c r="N278" s="54">
        <v>0.63</v>
      </c>
    </row>
    <row r="279" spans="1:25" s="9" customFormat="1" ht="17.25" customHeight="1">
      <c r="A279" s="104">
        <v>98</v>
      </c>
      <c r="B279" s="44" t="s">
        <v>105</v>
      </c>
      <c r="C279" s="40">
        <v>200</v>
      </c>
      <c r="D279" s="42">
        <v>0.4</v>
      </c>
      <c r="E279" s="42">
        <v>0</v>
      </c>
      <c r="F279" s="42">
        <v>27</v>
      </c>
      <c r="G279" s="42">
        <v>59.48</v>
      </c>
      <c r="H279" s="48">
        <v>0</v>
      </c>
      <c r="I279" s="48">
        <v>1.4</v>
      </c>
      <c r="J279" s="48">
        <v>0</v>
      </c>
      <c r="K279" s="48">
        <v>0.21</v>
      </c>
      <c r="L279" s="48">
        <v>0</v>
      </c>
      <c r="M279" s="48">
        <v>0</v>
      </c>
      <c r="N279" s="48">
        <v>0.02</v>
      </c>
    </row>
    <row r="280" spans="1:25" ht="19.5" customHeight="1">
      <c r="A280" s="47">
        <v>119</v>
      </c>
      <c r="B280" s="47" t="s">
        <v>35</v>
      </c>
      <c r="C280" s="26">
        <v>100</v>
      </c>
      <c r="D280" s="26">
        <v>7.6</v>
      </c>
      <c r="E280" s="26">
        <v>0.8</v>
      </c>
      <c r="F280" s="26">
        <v>49.2</v>
      </c>
      <c r="G280" s="26">
        <v>235</v>
      </c>
      <c r="H280" s="26">
        <v>0.12</v>
      </c>
      <c r="I280" s="26">
        <v>0</v>
      </c>
      <c r="J280" s="26">
        <v>0</v>
      </c>
      <c r="K280" s="26">
        <v>20</v>
      </c>
      <c r="L280" s="26">
        <v>66</v>
      </c>
      <c r="M280" s="26">
        <v>14</v>
      </c>
      <c r="N280" s="26">
        <v>1.2</v>
      </c>
      <c r="O280" s="9"/>
      <c r="P280" s="9"/>
      <c r="Q280" s="9"/>
      <c r="R280" s="9"/>
      <c r="S280" s="9"/>
      <c r="T280" s="9"/>
      <c r="U280" s="9"/>
      <c r="V280" s="9"/>
      <c r="W280" s="9"/>
    </row>
    <row r="281" spans="1:25">
      <c r="A281" s="47">
        <v>120</v>
      </c>
      <c r="B281" s="47" t="s">
        <v>34</v>
      </c>
      <c r="C281" s="26">
        <v>60</v>
      </c>
      <c r="D281" s="26">
        <v>3.4</v>
      </c>
      <c r="E281" s="26">
        <v>0.66</v>
      </c>
      <c r="F281" s="26">
        <v>22.32</v>
      </c>
      <c r="G281" s="26">
        <v>108.78</v>
      </c>
      <c r="H281" s="26">
        <v>0.06</v>
      </c>
      <c r="I281" s="26">
        <v>0.24</v>
      </c>
      <c r="J281" s="26">
        <v>0</v>
      </c>
      <c r="K281" s="26">
        <v>20.399999999999999</v>
      </c>
      <c r="L281" s="26">
        <v>72</v>
      </c>
      <c r="M281" s="26">
        <v>24.6</v>
      </c>
      <c r="N281" s="26">
        <v>1.38</v>
      </c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5" s="3" customFormat="1">
      <c r="A282" s="105"/>
      <c r="B282" s="38" t="s">
        <v>44</v>
      </c>
      <c r="C282" s="85">
        <f t="shared" ref="C282:N282" si="55">SUM(C275:C281)</f>
        <v>990</v>
      </c>
      <c r="D282" s="86">
        <f t="shared" si="55"/>
        <v>44.61</v>
      </c>
      <c r="E282" s="86">
        <f t="shared" si="55"/>
        <v>40.959999999999994</v>
      </c>
      <c r="F282" s="86">
        <f t="shared" si="55"/>
        <v>162.63</v>
      </c>
      <c r="G282" s="86">
        <f t="shared" si="55"/>
        <v>1154.8999999999999</v>
      </c>
      <c r="H282" s="86">
        <f t="shared" si="55"/>
        <v>0.38999999999999996</v>
      </c>
      <c r="I282" s="86">
        <f t="shared" si="55"/>
        <v>25.65</v>
      </c>
      <c r="J282" s="86">
        <f t="shared" si="55"/>
        <v>262.68</v>
      </c>
      <c r="K282" s="86">
        <f t="shared" si="55"/>
        <v>116.25999999999999</v>
      </c>
      <c r="L282" s="93">
        <f t="shared" si="55"/>
        <v>558.27</v>
      </c>
      <c r="M282" s="86">
        <f t="shared" si="55"/>
        <v>144.66999999999999</v>
      </c>
      <c r="N282" s="94">
        <f t="shared" si="55"/>
        <v>8.5399999999999991</v>
      </c>
      <c r="O282" s="15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s="9" customFormat="1">
      <c r="A283" s="45"/>
      <c r="B283" s="113" t="s">
        <v>6</v>
      </c>
      <c r="C283" s="32"/>
      <c r="D283" s="33"/>
      <c r="E283" s="33"/>
      <c r="F283" s="33"/>
      <c r="G283" s="33"/>
      <c r="H283" s="33"/>
      <c r="I283" s="33"/>
      <c r="J283" s="33"/>
      <c r="K283" s="33"/>
      <c r="L283" s="95"/>
      <c r="M283" s="33"/>
      <c r="N283" s="96"/>
      <c r="O283" s="15"/>
    </row>
    <row r="284" spans="1:25" s="9" customFormat="1">
      <c r="A284" s="51" t="s">
        <v>95</v>
      </c>
      <c r="B284" s="45" t="s">
        <v>96</v>
      </c>
      <c r="C284" s="27">
        <v>60</v>
      </c>
      <c r="D284" s="27">
        <v>4.18</v>
      </c>
      <c r="E284" s="27">
        <v>2.38</v>
      </c>
      <c r="F284" s="27">
        <v>28.37</v>
      </c>
      <c r="G284" s="27">
        <v>152.03</v>
      </c>
      <c r="H284" s="29">
        <v>0</v>
      </c>
      <c r="I284" s="29">
        <v>0</v>
      </c>
      <c r="J284" s="29">
        <v>1.96</v>
      </c>
      <c r="K284" s="27">
        <v>28.51</v>
      </c>
      <c r="L284" s="31">
        <v>11.8</v>
      </c>
      <c r="M284" s="27">
        <v>0</v>
      </c>
      <c r="N284" s="27">
        <v>0.84</v>
      </c>
    </row>
    <row r="285" spans="1:25" ht="18" customHeight="1">
      <c r="A285" s="44">
        <v>107</v>
      </c>
      <c r="B285" s="41" t="s">
        <v>109</v>
      </c>
      <c r="C285" s="35">
        <v>200</v>
      </c>
      <c r="D285" s="42">
        <v>0</v>
      </c>
      <c r="E285" s="42">
        <v>0</v>
      </c>
      <c r="F285" s="42">
        <v>22.8</v>
      </c>
      <c r="G285" s="42">
        <v>92</v>
      </c>
      <c r="H285" s="42">
        <v>0.04</v>
      </c>
      <c r="I285" s="42">
        <v>12</v>
      </c>
      <c r="J285" s="42">
        <v>0.6</v>
      </c>
      <c r="K285" s="42">
        <v>0</v>
      </c>
      <c r="L285" s="42">
        <v>0</v>
      </c>
      <c r="M285" s="42">
        <v>0</v>
      </c>
      <c r="N285" s="42">
        <v>0</v>
      </c>
      <c r="O285" s="9"/>
      <c r="P285" s="9"/>
      <c r="Q285" s="9"/>
      <c r="R285" s="9"/>
      <c r="S285" s="9"/>
      <c r="T285" s="9"/>
      <c r="U285" s="9"/>
      <c r="V285" s="9"/>
    </row>
    <row r="286" spans="1:25" s="3" customFormat="1">
      <c r="A286" s="103"/>
      <c r="B286" s="38" t="s">
        <v>44</v>
      </c>
      <c r="C286" s="39">
        <f>SUM(C285)</f>
        <v>200</v>
      </c>
      <c r="D286" s="39">
        <f t="shared" ref="D286:N286" si="56">SUM(D285)</f>
        <v>0</v>
      </c>
      <c r="E286" s="39">
        <f t="shared" si="56"/>
        <v>0</v>
      </c>
      <c r="F286" s="39">
        <f t="shared" si="56"/>
        <v>22.8</v>
      </c>
      <c r="G286" s="39">
        <f t="shared" si="56"/>
        <v>92</v>
      </c>
      <c r="H286" s="39">
        <f t="shared" si="56"/>
        <v>0.04</v>
      </c>
      <c r="I286" s="39">
        <f t="shared" si="56"/>
        <v>12</v>
      </c>
      <c r="J286" s="39">
        <f t="shared" si="56"/>
        <v>0.6</v>
      </c>
      <c r="K286" s="39">
        <f t="shared" si="56"/>
        <v>0</v>
      </c>
      <c r="L286" s="39">
        <f t="shared" si="56"/>
        <v>0</v>
      </c>
      <c r="M286" s="39">
        <f t="shared" si="56"/>
        <v>0</v>
      </c>
      <c r="N286" s="39">
        <f t="shared" si="56"/>
        <v>0</v>
      </c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9.5" customHeight="1">
      <c r="A287" s="47"/>
      <c r="B287" s="36" t="s">
        <v>7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s="16" customFormat="1">
      <c r="A288" s="44">
        <v>75</v>
      </c>
      <c r="B288" s="44" t="s">
        <v>135</v>
      </c>
      <c r="C288" s="40">
        <v>100</v>
      </c>
      <c r="D288" s="67">
        <v>13.8</v>
      </c>
      <c r="E288" s="67">
        <v>3.2</v>
      </c>
      <c r="F288" s="67">
        <v>5.0999999999999996</v>
      </c>
      <c r="G288" s="67">
        <v>103.9</v>
      </c>
      <c r="H288" s="67">
        <v>0.03</v>
      </c>
      <c r="I288" s="67">
        <v>2.66</v>
      </c>
      <c r="J288" s="67">
        <v>180</v>
      </c>
      <c r="K288" s="67">
        <v>29</v>
      </c>
      <c r="L288" s="67">
        <v>116.05</v>
      </c>
      <c r="M288" s="67">
        <v>18.86</v>
      </c>
      <c r="N288" s="67">
        <v>0.54</v>
      </c>
    </row>
    <row r="289" spans="1:25" s="16" customFormat="1">
      <c r="A289" s="44">
        <v>226</v>
      </c>
      <c r="B289" s="41" t="s">
        <v>150</v>
      </c>
      <c r="C289" s="35">
        <v>180</v>
      </c>
      <c r="D289" s="42">
        <v>3.96</v>
      </c>
      <c r="E289" s="42">
        <v>4.68</v>
      </c>
      <c r="F289" s="42">
        <v>30.78</v>
      </c>
      <c r="G289" s="42">
        <v>181.62</v>
      </c>
      <c r="H289" s="42">
        <v>0.18</v>
      </c>
      <c r="I289" s="42">
        <v>25.2</v>
      </c>
      <c r="J289" s="42">
        <v>18.36</v>
      </c>
      <c r="K289" s="42">
        <v>16.809999999999999</v>
      </c>
      <c r="L289" s="42">
        <v>94.36</v>
      </c>
      <c r="M289" s="42">
        <v>35.24</v>
      </c>
      <c r="N289" s="42">
        <v>1.58</v>
      </c>
    </row>
    <row r="290" spans="1:25">
      <c r="A290" s="47">
        <v>114</v>
      </c>
      <c r="B290" s="47" t="s">
        <v>46</v>
      </c>
      <c r="C290" s="26">
        <v>200</v>
      </c>
      <c r="D290" s="26">
        <v>0.2</v>
      </c>
      <c r="E290" s="26">
        <v>0</v>
      </c>
      <c r="F290" s="26">
        <v>11</v>
      </c>
      <c r="G290" s="26">
        <v>44.8</v>
      </c>
      <c r="H290" s="28">
        <v>0</v>
      </c>
      <c r="I290" s="28">
        <v>0.08</v>
      </c>
      <c r="J290" s="50">
        <v>0</v>
      </c>
      <c r="K290" s="28">
        <v>13.56</v>
      </c>
      <c r="L290" s="50">
        <v>7.66</v>
      </c>
      <c r="M290" s="50">
        <v>4.08</v>
      </c>
      <c r="N290" s="28">
        <v>0.8</v>
      </c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5">
      <c r="A291" s="47">
        <v>120</v>
      </c>
      <c r="B291" s="47" t="s">
        <v>34</v>
      </c>
      <c r="C291" s="26">
        <v>60</v>
      </c>
      <c r="D291" s="26">
        <v>3.42</v>
      </c>
      <c r="E291" s="26">
        <v>0.66</v>
      </c>
      <c r="F291" s="26">
        <v>22.3</v>
      </c>
      <c r="G291" s="26">
        <v>108.7</v>
      </c>
      <c r="H291" s="26">
        <v>0.06</v>
      </c>
      <c r="I291" s="26">
        <v>0.24</v>
      </c>
      <c r="J291" s="26">
        <v>0</v>
      </c>
      <c r="K291" s="26">
        <v>20.399999999999999</v>
      </c>
      <c r="L291" s="26">
        <v>72</v>
      </c>
      <c r="M291" s="26">
        <v>24.6</v>
      </c>
      <c r="N291" s="26">
        <v>1.38</v>
      </c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5" s="3" customFormat="1">
      <c r="A292" s="103"/>
      <c r="B292" s="38" t="s">
        <v>44</v>
      </c>
      <c r="C292" s="39">
        <f>SUM(C288:C291)</f>
        <v>540</v>
      </c>
      <c r="D292" s="39">
        <f t="shared" ref="D292:N292" si="57">SUM(D288:D291)</f>
        <v>21.380000000000003</v>
      </c>
      <c r="E292" s="39">
        <f t="shared" si="57"/>
        <v>8.5399999999999991</v>
      </c>
      <c r="F292" s="39">
        <f t="shared" si="57"/>
        <v>69.180000000000007</v>
      </c>
      <c r="G292" s="39">
        <f t="shared" si="57"/>
        <v>439.02</v>
      </c>
      <c r="H292" s="39">
        <f t="shared" si="57"/>
        <v>0.27</v>
      </c>
      <c r="I292" s="39">
        <f t="shared" si="57"/>
        <v>28.179999999999996</v>
      </c>
      <c r="J292" s="39">
        <f t="shared" si="57"/>
        <v>198.36</v>
      </c>
      <c r="K292" s="39">
        <f t="shared" si="57"/>
        <v>79.77000000000001</v>
      </c>
      <c r="L292" s="39">
        <f t="shared" ref="L292" si="58">SUM(L288:L291)</f>
        <v>290.07</v>
      </c>
      <c r="M292" s="39">
        <f t="shared" si="57"/>
        <v>82.78</v>
      </c>
      <c r="N292" s="39">
        <f t="shared" si="57"/>
        <v>4.3</v>
      </c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s="6" customFormat="1">
      <c r="A293" s="119" t="s">
        <v>8</v>
      </c>
      <c r="B293" s="120"/>
      <c r="C293" s="89">
        <f t="shared" ref="C293:N293" si="59">SUM(C292+C286+C282+C273+C269)</f>
        <v>2620</v>
      </c>
      <c r="D293" s="65">
        <f t="shared" si="59"/>
        <v>131.9</v>
      </c>
      <c r="E293" s="65">
        <f t="shared" si="59"/>
        <v>116.97</v>
      </c>
      <c r="F293" s="65">
        <f t="shared" si="59"/>
        <v>356.67</v>
      </c>
      <c r="G293" s="65">
        <f t="shared" si="59"/>
        <v>2983.38</v>
      </c>
      <c r="H293" s="65">
        <f t="shared" si="59"/>
        <v>1.1079999999999999</v>
      </c>
      <c r="I293" s="65">
        <f t="shared" si="59"/>
        <v>171.54999999999995</v>
      </c>
      <c r="J293" s="65">
        <f t="shared" si="59"/>
        <v>462.38</v>
      </c>
      <c r="K293" s="65">
        <f t="shared" si="59"/>
        <v>1100.6500000000001</v>
      </c>
      <c r="L293" s="65">
        <f t="shared" si="59"/>
        <v>1854.6799999999998</v>
      </c>
      <c r="M293" s="65">
        <f t="shared" si="59"/>
        <v>389.43</v>
      </c>
      <c r="N293" s="84">
        <f t="shared" si="59"/>
        <v>19.91</v>
      </c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23.25" customHeight="1">
      <c r="A294" s="47"/>
      <c r="B294" s="76" t="s">
        <v>29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22.5" customHeight="1">
      <c r="A295" s="47"/>
      <c r="B295" s="36" t="s">
        <v>3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7.25" customHeight="1">
      <c r="A296" s="47">
        <v>390</v>
      </c>
      <c r="B296" s="61" t="s">
        <v>74</v>
      </c>
      <c r="C296" s="26" t="s">
        <v>10</v>
      </c>
      <c r="D296" s="26">
        <v>7.6</v>
      </c>
      <c r="E296" s="26">
        <v>11.6</v>
      </c>
      <c r="F296" s="26">
        <v>26</v>
      </c>
      <c r="G296" s="26">
        <v>238.6</v>
      </c>
      <c r="H296" s="50">
        <v>0.22</v>
      </c>
      <c r="I296" s="50">
        <v>0</v>
      </c>
      <c r="J296" s="50">
        <v>0.02</v>
      </c>
      <c r="K296" s="50">
        <v>46.6</v>
      </c>
      <c r="L296" s="50">
        <v>172.24</v>
      </c>
      <c r="M296" s="50">
        <v>56.54</v>
      </c>
      <c r="N296" s="50">
        <v>1.94</v>
      </c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5" s="9" customFormat="1">
      <c r="A297" s="102">
        <v>161</v>
      </c>
      <c r="B297" s="37" t="s">
        <v>64</v>
      </c>
      <c r="C297" s="32">
        <v>200</v>
      </c>
      <c r="D297" s="34">
        <v>6.2</v>
      </c>
      <c r="E297" s="34">
        <v>4.8</v>
      </c>
      <c r="F297" s="32">
        <v>24</v>
      </c>
      <c r="G297" s="34">
        <v>164.6</v>
      </c>
      <c r="H297" s="33">
        <v>0.01</v>
      </c>
      <c r="I297" s="33">
        <v>0.18</v>
      </c>
      <c r="J297" s="32">
        <v>0</v>
      </c>
      <c r="K297" s="33">
        <v>78.319999999999993</v>
      </c>
      <c r="L297" s="33">
        <v>55.38</v>
      </c>
      <c r="M297" s="33">
        <v>18.46</v>
      </c>
      <c r="N297" s="33">
        <v>0.38</v>
      </c>
    </row>
    <row r="298" spans="1:25">
      <c r="A298" s="47">
        <v>119</v>
      </c>
      <c r="B298" s="47" t="s">
        <v>35</v>
      </c>
      <c r="C298" s="26">
        <v>70</v>
      </c>
      <c r="D298" s="26">
        <v>39.9</v>
      </c>
      <c r="E298" s="26">
        <v>7.7</v>
      </c>
      <c r="F298" s="26">
        <v>26.04</v>
      </c>
      <c r="G298" s="26">
        <v>126.9</v>
      </c>
      <c r="H298" s="26">
        <v>7.6999999999999999E-2</v>
      </c>
      <c r="I298" s="26">
        <v>0.28000000000000003</v>
      </c>
      <c r="J298" s="26">
        <v>0</v>
      </c>
      <c r="K298" s="26">
        <v>23.8</v>
      </c>
      <c r="L298" s="26">
        <v>84</v>
      </c>
      <c r="M298" s="26">
        <v>7</v>
      </c>
      <c r="N298" s="26">
        <v>1.61</v>
      </c>
      <c r="O298" s="9"/>
      <c r="P298" s="9"/>
      <c r="Q298" s="9"/>
      <c r="R298" s="9"/>
      <c r="S298" s="9"/>
      <c r="T298" s="9"/>
      <c r="U298" s="9"/>
      <c r="V298" s="9"/>
      <c r="W298" s="9"/>
    </row>
    <row r="299" spans="1:25">
      <c r="A299" s="102">
        <v>2</v>
      </c>
      <c r="B299" s="37" t="s">
        <v>56</v>
      </c>
      <c r="C299" s="32">
        <v>20</v>
      </c>
      <c r="D299" s="33">
        <v>0.16</v>
      </c>
      <c r="E299" s="34">
        <v>14.4</v>
      </c>
      <c r="F299" s="33">
        <v>0.26</v>
      </c>
      <c r="G299" s="33">
        <v>130.86000000000001</v>
      </c>
      <c r="H299" s="32">
        <v>0</v>
      </c>
      <c r="I299" s="32">
        <v>0</v>
      </c>
      <c r="J299" s="33">
        <v>0.06</v>
      </c>
      <c r="K299" s="34">
        <v>4.8</v>
      </c>
      <c r="L299" s="32">
        <v>4</v>
      </c>
      <c r="M299" s="34">
        <v>0.6</v>
      </c>
      <c r="N299" s="32">
        <v>0</v>
      </c>
      <c r="O299" s="9"/>
      <c r="P299" s="9"/>
      <c r="Q299" s="9"/>
      <c r="R299" s="9"/>
      <c r="S299" s="9"/>
      <c r="T299" s="9"/>
      <c r="U299" s="9"/>
      <c r="V299" s="9"/>
      <c r="W299" s="9"/>
    </row>
    <row r="300" spans="1:25" ht="19.5" customHeight="1">
      <c r="A300" s="102">
        <v>17</v>
      </c>
      <c r="B300" s="37" t="s">
        <v>48</v>
      </c>
      <c r="C300" s="32">
        <v>50</v>
      </c>
      <c r="D300" s="33">
        <v>5.95</v>
      </c>
      <c r="E300" s="33">
        <v>5.05</v>
      </c>
      <c r="F300" s="34">
        <v>0.3</v>
      </c>
      <c r="G300" s="34">
        <v>70.7</v>
      </c>
      <c r="H300" s="33">
        <v>0.03</v>
      </c>
      <c r="I300" s="32">
        <v>0</v>
      </c>
      <c r="J300" s="33">
        <v>0.17</v>
      </c>
      <c r="K300" s="32">
        <v>0</v>
      </c>
      <c r="L300" s="34">
        <v>92.5</v>
      </c>
      <c r="M300" s="34">
        <v>27</v>
      </c>
      <c r="N300" s="33">
        <v>1.35</v>
      </c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s="3" customFormat="1" ht="20.25" customHeight="1">
      <c r="A301" s="103"/>
      <c r="B301" s="38" t="s">
        <v>44</v>
      </c>
      <c r="C301" s="39">
        <v>540</v>
      </c>
      <c r="D301" s="39">
        <f>SUM(D296:D300)</f>
        <v>59.81</v>
      </c>
      <c r="E301" s="39">
        <f t="shared" ref="E301:N301" si="60">SUM(E296:E300)</f>
        <v>43.55</v>
      </c>
      <c r="F301" s="39">
        <f t="shared" si="60"/>
        <v>76.599999999999994</v>
      </c>
      <c r="G301" s="39">
        <f t="shared" si="60"/>
        <v>731.66000000000008</v>
      </c>
      <c r="H301" s="39">
        <f t="shared" si="60"/>
        <v>0.33699999999999997</v>
      </c>
      <c r="I301" s="39">
        <f t="shared" si="60"/>
        <v>0.46</v>
      </c>
      <c r="J301" s="39">
        <f t="shared" si="60"/>
        <v>0.25</v>
      </c>
      <c r="K301" s="39">
        <f t="shared" si="60"/>
        <v>153.52000000000001</v>
      </c>
      <c r="L301" s="39">
        <f t="shared" si="60"/>
        <v>408.12</v>
      </c>
      <c r="M301" s="39">
        <f t="shared" si="60"/>
        <v>109.6</v>
      </c>
      <c r="N301" s="39">
        <f t="shared" si="60"/>
        <v>5.2799999999999994</v>
      </c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8.75" customHeight="1">
      <c r="A302" s="47"/>
      <c r="B302" s="36" t="s">
        <v>4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s="9" customFormat="1" ht="15.75" customHeight="1">
      <c r="A303" s="51">
        <v>163</v>
      </c>
      <c r="B303" s="51" t="s">
        <v>69</v>
      </c>
      <c r="C303" s="27" t="s">
        <v>75</v>
      </c>
      <c r="D303" s="27">
        <v>6.7</v>
      </c>
      <c r="E303" s="27">
        <v>12.9</v>
      </c>
      <c r="F303" s="27">
        <v>7.3</v>
      </c>
      <c r="G303" s="27">
        <v>123</v>
      </c>
      <c r="H303" s="27">
        <v>0.9</v>
      </c>
      <c r="I303" s="27">
        <v>0.2</v>
      </c>
      <c r="J303" s="27">
        <v>1.4E-2</v>
      </c>
      <c r="K303" s="27">
        <v>13.8</v>
      </c>
      <c r="L303" s="27">
        <v>43.58</v>
      </c>
      <c r="M303" s="27">
        <v>50</v>
      </c>
      <c r="N303" s="27">
        <v>22.2</v>
      </c>
    </row>
    <row r="304" spans="1:25" ht="17.25" customHeight="1">
      <c r="A304" s="47">
        <v>107</v>
      </c>
      <c r="B304" s="47" t="s">
        <v>59</v>
      </c>
      <c r="C304" s="26">
        <v>200</v>
      </c>
      <c r="D304" s="26">
        <v>0.8</v>
      </c>
      <c r="E304" s="26">
        <v>0.2</v>
      </c>
      <c r="F304" s="26">
        <v>23.2</v>
      </c>
      <c r="G304" s="26">
        <v>94.4</v>
      </c>
      <c r="H304" s="28">
        <v>0.02</v>
      </c>
      <c r="I304" s="28">
        <v>4</v>
      </c>
      <c r="J304" s="28">
        <v>0</v>
      </c>
      <c r="K304" s="26">
        <v>16</v>
      </c>
      <c r="L304" s="26">
        <v>18</v>
      </c>
      <c r="M304" s="26">
        <v>10</v>
      </c>
      <c r="N304" s="26">
        <v>0.4</v>
      </c>
      <c r="O304" s="9"/>
      <c r="P304" s="9"/>
      <c r="Q304" s="9"/>
      <c r="R304" s="9"/>
      <c r="S304" s="9"/>
      <c r="T304" s="9"/>
      <c r="U304" s="9"/>
      <c r="V304" s="9"/>
      <c r="W304" s="9"/>
    </row>
    <row r="305" spans="1:25" s="3" customFormat="1" ht="18" customHeight="1">
      <c r="A305" s="103"/>
      <c r="B305" s="38" t="s">
        <v>44</v>
      </c>
      <c r="C305" s="39">
        <v>255</v>
      </c>
      <c r="D305" s="39">
        <f>SUM(D303:D304)</f>
        <v>7.5</v>
      </c>
      <c r="E305" s="39">
        <f t="shared" ref="E305:N305" si="61">SUM(E303:E304)</f>
        <v>13.1</v>
      </c>
      <c r="F305" s="39">
        <f t="shared" si="61"/>
        <v>30.5</v>
      </c>
      <c r="G305" s="39">
        <f t="shared" si="61"/>
        <v>217.4</v>
      </c>
      <c r="H305" s="39">
        <f t="shared" si="61"/>
        <v>0.92</v>
      </c>
      <c r="I305" s="39">
        <f t="shared" si="61"/>
        <v>4.2</v>
      </c>
      <c r="J305" s="39">
        <f t="shared" si="61"/>
        <v>1.4E-2</v>
      </c>
      <c r="K305" s="39">
        <f t="shared" si="61"/>
        <v>29.8</v>
      </c>
      <c r="L305" s="39">
        <f t="shared" si="61"/>
        <v>61.58</v>
      </c>
      <c r="M305" s="39">
        <f t="shared" si="61"/>
        <v>60</v>
      </c>
      <c r="N305" s="39">
        <f t="shared" si="61"/>
        <v>22.599999999999998</v>
      </c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21" customHeight="1">
      <c r="A306" s="47"/>
      <c r="B306" s="36" t="s">
        <v>5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s="81" customFormat="1" ht="21" customHeight="1">
      <c r="A307" s="44">
        <v>24</v>
      </c>
      <c r="B307" s="47" t="s">
        <v>115</v>
      </c>
      <c r="C307" s="26">
        <v>150</v>
      </c>
      <c r="D307" s="48">
        <v>0.6</v>
      </c>
      <c r="E307" s="48">
        <v>0</v>
      </c>
      <c r="F307" s="48">
        <v>16.95</v>
      </c>
      <c r="G307" s="48">
        <v>69</v>
      </c>
      <c r="H307" s="48">
        <v>0.01</v>
      </c>
      <c r="I307" s="48">
        <v>19.5</v>
      </c>
      <c r="J307" s="48">
        <v>0</v>
      </c>
      <c r="K307" s="48">
        <v>24</v>
      </c>
      <c r="L307" s="48">
        <v>16.5</v>
      </c>
      <c r="M307" s="48">
        <v>13.5</v>
      </c>
      <c r="N307" s="48">
        <v>3.3</v>
      </c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s="81" customFormat="1" ht="21" customHeight="1">
      <c r="A308" s="44">
        <v>40</v>
      </c>
      <c r="B308" s="41" t="s">
        <v>104</v>
      </c>
      <c r="C308" s="35">
        <v>250</v>
      </c>
      <c r="D308" s="54">
        <v>6.18</v>
      </c>
      <c r="E308" s="54">
        <v>5.87</v>
      </c>
      <c r="F308" s="54">
        <v>16.489999999999998</v>
      </c>
      <c r="G308" s="54">
        <v>143.36000000000001</v>
      </c>
      <c r="H308" s="54">
        <v>0.05</v>
      </c>
      <c r="I308" s="54">
        <v>4.22</v>
      </c>
      <c r="J308" s="54">
        <v>170</v>
      </c>
      <c r="K308" s="54">
        <v>20.68</v>
      </c>
      <c r="L308" s="54">
        <v>76.25</v>
      </c>
      <c r="M308" s="54">
        <v>23.17</v>
      </c>
      <c r="N308" s="54">
        <v>0.93</v>
      </c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s="16" customFormat="1" ht="21" customHeight="1">
      <c r="A309" s="51">
        <v>152</v>
      </c>
      <c r="B309" s="45" t="s">
        <v>151</v>
      </c>
      <c r="C309" s="29">
        <v>100</v>
      </c>
      <c r="D309" s="60">
        <v>19.16</v>
      </c>
      <c r="E309" s="60">
        <v>16.64</v>
      </c>
      <c r="F309" s="60">
        <v>8.74</v>
      </c>
      <c r="G309" s="60">
        <v>261.98</v>
      </c>
      <c r="H309" s="60">
        <v>0.08</v>
      </c>
      <c r="I309" s="60">
        <v>0.9</v>
      </c>
      <c r="J309" s="60">
        <v>10</v>
      </c>
      <c r="K309" s="60">
        <v>27.64</v>
      </c>
      <c r="L309" s="60">
        <v>172.63</v>
      </c>
      <c r="M309" s="60">
        <v>22.13</v>
      </c>
      <c r="N309" s="60">
        <v>1.91</v>
      </c>
    </row>
    <row r="310" spans="1:25" s="9" customFormat="1" ht="21" customHeight="1">
      <c r="A310" s="51">
        <v>22</v>
      </c>
      <c r="B310" s="45" t="s">
        <v>63</v>
      </c>
      <c r="C310" s="27">
        <v>180</v>
      </c>
      <c r="D310" s="67">
        <v>2.88</v>
      </c>
      <c r="E310" s="67">
        <v>8.2799999999999994</v>
      </c>
      <c r="F310" s="97">
        <v>16.920000000000002</v>
      </c>
      <c r="G310" s="67">
        <v>154.62</v>
      </c>
      <c r="H310" s="67">
        <v>0.11</v>
      </c>
      <c r="I310" s="67">
        <v>38.28</v>
      </c>
      <c r="J310" s="67">
        <v>0</v>
      </c>
      <c r="K310" s="67">
        <v>56.79</v>
      </c>
      <c r="L310" s="67">
        <v>80.260000000000005</v>
      </c>
      <c r="M310" s="67">
        <v>35.29</v>
      </c>
      <c r="N310" s="67">
        <v>1.29</v>
      </c>
    </row>
    <row r="311" spans="1:25" ht="15.75" customHeight="1">
      <c r="A311" s="47">
        <v>114</v>
      </c>
      <c r="B311" s="61" t="s">
        <v>123</v>
      </c>
      <c r="C311" s="28">
        <v>200</v>
      </c>
      <c r="D311" s="48">
        <v>0.2</v>
      </c>
      <c r="E311" s="48">
        <v>0</v>
      </c>
      <c r="F311" s="48">
        <v>11</v>
      </c>
      <c r="G311" s="48">
        <v>44.8</v>
      </c>
      <c r="H311" s="48">
        <v>0</v>
      </c>
      <c r="I311" s="48">
        <v>0.08</v>
      </c>
      <c r="J311" s="48">
        <v>0</v>
      </c>
      <c r="K311" s="48">
        <v>13.56</v>
      </c>
      <c r="L311" s="48">
        <v>7.66</v>
      </c>
      <c r="M311" s="48">
        <v>4.08</v>
      </c>
      <c r="N311" s="48">
        <v>0.8</v>
      </c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>
      <c r="A312" s="47">
        <v>119</v>
      </c>
      <c r="B312" s="47" t="s">
        <v>35</v>
      </c>
      <c r="C312" s="26">
        <v>100</v>
      </c>
      <c r="D312" s="26">
        <v>7.6</v>
      </c>
      <c r="E312" s="26">
        <v>0.8</v>
      </c>
      <c r="F312" s="26">
        <v>49.2</v>
      </c>
      <c r="G312" s="26">
        <v>235</v>
      </c>
      <c r="H312" s="26">
        <v>0.12</v>
      </c>
      <c r="I312" s="26">
        <v>0</v>
      </c>
      <c r="J312" s="26">
        <v>0</v>
      </c>
      <c r="K312" s="26">
        <v>20</v>
      </c>
      <c r="L312" s="26">
        <v>66</v>
      </c>
      <c r="M312" s="26">
        <v>14</v>
      </c>
      <c r="N312" s="26">
        <v>1.2</v>
      </c>
      <c r="O312" s="9"/>
      <c r="P312" s="9"/>
      <c r="Q312" s="9"/>
      <c r="R312" s="9"/>
      <c r="S312" s="9"/>
      <c r="T312" s="9"/>
      <c r="U312" s="9"/>
      <c r="V312" s="9"/>
      <c r="W312" s="9"/>
    </row>
    <row r="313" spans="1:25">
      <c r="A313" s="47">
        <v>120</v>
      </c>
      <c r="B313" s="47" t="s">
        <v>34</v>
      </c>
      <c r="C313" s="26">
        <v>60</v>
      </c>
      <c r="D313" s="26">
        <v>3.4</v>
      </c>
      <c r="E313" s="26">
        <v>0.66</v>
      </c>
      <c r="F313" s="26">
        <v>22.32</v>
      </c>
      <c r="G313" s="26">
        <v>108.78</v>
      </c>
      <c r="H313" s="26">
        <v>0.06</v>
      </c>
      <c r="I313" s="26">
        <v>0.24</v>
      </c>
      <c r="J313" s="26">
        <v>0</v>
      </c>
      <c r="K313" s="26">
        <v>20.399999999999999</v>
      </c>
      <c r="L313" s="26">
        <v>72</v>
      </c>
      <c r="M313" s="26">
        <v>24.6</v>
      </c>
      <c r="N313" s="26">
        <v>1.38</v>
      </c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5" s="3" customFormat="1" ht="17.25" customHeight="1">
      <c r="A314" s="105"/>
      <c r="B314" s="38" t="s">
        <v>44</v>
      </c>
      <c r="C314" s="82">
        <f>SUM(C307:C313)</f>
        <v>1040</v>
      </c>
      <c r="D314" s="82">
        <f>SUM(D307:D313)</f>
        <v>40.019999999999996</v>
      </c>
      <c r="E314" s="82">
        <f>SUM(E307:E313)</f>
        <v>32.25</v>
      </c>
      <c r="F314" s="82">
        <f>SUM(F307:F313)</f>
        <v>141.62</v>
      </c>
      <c r="G314" s="82">
        <f t="shared" ref="G314:N314" si="62">SUM(G307:G313)</f>
        <v>1017.54</v>
      </c>
      <c r="H314" s="82">
        <f t="shared" si="62"/>
        <v>0.43</v>
      </c>
      <c r="I314" s="82">
        <f t="shared" si="62"/>
        <v>63.22</v>
      </c>
      <c r="J314" s="82">
        <f>SUM(J307:J313)</f>
        <v>180</v>
      </c>
      <c r="K314" s="82">
        <f t="shared" si="62"/>
        <v>183.07</v>
      </c>
      <c r="L314" s="82">
        <f t="shared" si="62"/>
        <v>491.3</v>
      </c>
      <c r="M314" s="82">
        <f t="shared" si="62"/>
        <v>136.77000000000001</v>
      </c>
      <c r="N314" s="82">
        <f t="shared" si="62"/>
        <v>10.809999999999999</v>
      </c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s="6" customFormat="1" ht="21.75" customHeight="1">
      <c r="A315" s="119" t="s">
        <v>8</v>
      </c>
      <c r="B315" s="120"/>
      <c r="C315" s="89">
        <f>SUM(C314+C305+C301)</f>
        <v>1835</v>
      </c>
      <c r="D315" s="89">
        <f t="shared" ref="D315:N315" si="63">SUM(D314+D305+D301)</f>
        <v>107.33</v>
      </c>
      <c r="E315" s="89">
        <f t="shared" si="63"/>
        <v>88.9</v>
      </c>
      <c r="F315" s="89">
        <f t="shared" si="63"/>
        <v>248.72</v>
      </c>
      <c r="G315" s="89">
        <f t="shared" si="63"/>
        <v>1966.6000000000001</v>
      </c>
      <c r="H315" s="89">
        <f t="shared" si="63"/>
        <v>1.6870000000000001</v>
      </c>
      <c r="I315" s="89">
        <f t="shared" si="63"/>
        <v>67.88</v>
      </c>
      <c r="J315" s="89">
        <f t="shared" si="63"/>
        <v>180.26400000000001</v>
      </c>
      <c r="K315" s="89">
        <f t="shared" si="63"/>
        <v>366.39</v>
      </c>
      <c r="L315" s="89">
        <f t="shared" si="63"/>
        <v>961</v>
      </c>
      <c r="M315" s="89">
        <f t="shared" si="63"/>
        <v>306.37</v>
      </c>
      <c r="N315" s="89">
        <f t="shared" si="63"/>
        <v>38.69</v>
      </c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s="7" customFormat="1" ht="18" customHeight="1">
      <c r="A316" s="112"/>
      <c r="B316" s="74" t="s">
        <v>31</v>
      </c>
      <c r="C316" s="98">
        <f t="shared" ref="C316:N316" si="64">SUM(C315+C293+C260+C228+C193)</f>
        <v>12000</v>
      </c>
      <c r="D316" s="99">
        <f t="shared" si="64"/>
        <v>577.74</v>
      </c>
      <c r="E316" s="99">
        <f t="shared" si="64"/>
        <v>546.23</v>
      </c>
      <c r="F316" s="99">
        <f t="shared" si="64"/>
        <v>1850.77</v>
      </c>
      <c r="G316" s="99">
        <f t="shared" si="64"/>
        <v>14514.590000000002</v>
      </c>
      <c r="H316" s="99">
        <f t="shared" si="64"/>
        <v>14.491</v>
      </c>
      <c r="I316" s="99">
        <f t="shared" si="64"/>
        <v>732.91</v>
      </c>
      <c r="J316" s="99">
        <f t="shared" si="64"/>
        <v>1801.203</v>
      </c>
      <c r="K316" s="99">
        <f t="shared" si="64"/>
        <v>3772.8220000000001</v>
      </c>
      <c r="L316" s="99">
        <f t="shared" si="64"/>
        <v>8079.5199999999995</v>
      </c>
      <c r="M316" s="99">
        <f t="shared" si="64"/>
        <v>2307.92</v>
      </c>
      <c r="N316" s="99">
        <f t="shared" si="64"/>
        <v>156.01499999999999</v>
      </c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25.5" customHeight="1">
      <c r="A317" s="47"/>
      <c r="B317" s="36" t="s">
        <v>9</v>
      </c>
      <c r="C317" s="100">
        <f t="shared" ref="C317:N317" si="65">SUM(C316+C159)</f>
        <v>24420</v>
      </c>
      <c r="D317" s="101">
        <f t="shared" si="65"/>
        <v>1141.3499999999999</v>
      </c>
      <c r="E317" s="101">
        <f t="shared" si="65"/>
        <v>1056.6399999999999</v>
      </c>
      <c r="F317" s="101">
        <f t="shared" si="65"/>
        <v>3781.91</v>
      </c>
      <c r="G317" s="101">
        <f t="shared" si="65"/>
        <v>29054.700000000004</v>
      </c>
      <c r="H317" s="101">
        <f t="shared" si="65"/>
        <v>28.506999999999998</v>
      </c>
      <c r="I317" s="101">
        <f t="shared" si="65"/>
        <v>1351.75</v>
      </c>
      <c r="J317" s="101">
        <f t="shared" si="65"/>
        <v>4662.4510000000009</v>
      </c>
      <c r="K317" s="101">
        <f t="shared" si="65"/>
        <v>7548.7540000000008</v>
      </c>
      <c r="L317" s="101">
        <f t="shared" si="65"/>
        <v>16147.21</v>
      </c>
      <c r="M317" s="101">
        <f t="shared" si="65"/>
        <v>4578.24</v>
      </c>
      <c r="N317" s="101">
        <f t="shared" si="65"/>
        <v>293.10500000000002</v>
      </c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5:25"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5:25"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</sheetData>
  <mergeCells count="14">
    <mergeCell ref="A1:M1"/>
    <mergeCell ref="A2:A3"/>
    <mergeCell ref="B2:B3"/>
    <mergeCell ref="C2:C3"/>
    <mergeCell ref="D2:F2"/>
    <mergeCell ref="G2:G3"/>
    <mergeCell ref="H2:J2"/>
    <mergeCell ref="K2:N2"/>
    <mergeCell ref="A228:B228"/>
    <mergeCell ref="A260:B260"/>
    <mergeCell ref="A293:B293"/>
    <mergeCell ref="A315:B315"/>
    <mergeCell ref="A136:B136"/>
    <mergeCell ref="A193:B19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</vt:lpstr>
      <vt:lpstr>меню 12-18</vt:lpstr>
    </vt:vector>
  </TitlesOfParts>
  <Company>WareZ Provider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GlBuh</dc:creator>
  <cp:lastModifiedBy>win7</cp:lastModifiedBy>
  <cp:lastPrinted>2019-04-24T09:48:07Z</cp:lastPrinted>
  <dcterms:created xsi:type="dcterms:W3CDTF">2019-02-17T23:53:18Z</dcterms:created>
  <dcterms:modified xsi:type="dcterms:W3CDTF">2022-11-06T13:19:33Z</dcterms:modified>
</cp:coreProperties>
</file>